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0" yWindow="0" windowWidth="19440" windowHeight="9735"/>
  </bookViews>
  <sheets>
    <sheet name="budynki" sheetId="89" r:id="rId1"/>
  </sheets>
  <definedNames>
    <definedName name="_xlnm.Print_Area" localSheetId="0">budynki!$A$1:$AA$214</definedName>
  </definedNames>
  <calcPr calcId="125725"/>
</workbook>
</file>

<file path=xl/calcChain.xml><?xml version="1.0" encoding="utf-8"?>
<calcChain xmlns="http://schemas.openxmlformats.org/spreadsheetml/2006/main">
  <c r="I125" i="89"/>
  <c r="G140"/>
  <c r="G152"/>
  <c r="G157"/>
  <c r="G164"/>
  <c r="G172"/>
  <c r="G183"/>
  <c r="G190"/>
  <c r="G197"/>
  <c r="G207"/>
  <c r="G213"/>
  <c r="G200" l="1"/>
  <c r="L38" l="1"/>
  <c r="G34"/>
  <c r="G39"/>
  <c r="G126" s="1"/>
  <c r="G214" s="1"/>
  <c r="L39"/>
</calcChain>
</file>

<file path=xl/sharedStrings.xml><?xml version="1.0" encoding="utf-8"?>
<sst xmlns="http://schemas.openxmlformats.org/spreadsheetml/2006/main" count="2814" uniqueCount="594">
  <si>
    <t>RAZEM</t>
  </si>
  <si>
    <t>lokalizacja (adres)</t>
  </si>
  <si>
    <t>lp.</t>
  </si>
  <si>
    <t xml:space="preserve">nazwa budynku/ budowli </t>
  </si>
  <si>
    <t xml:space="preserve">przeznaczenie budynku/ budowli </t>
  </si>
  <si>
    <t>czy budynek jest użytkowany? (TAK/NIE)</t>
  </si>
  <si>
    <t>czy jest to budynkek zabytkowy, podlegający nadzorowi konserwatora zabytków?</t>
  </si>
  <si>
    <t>rok budowy</t>
  </si>
  <si>
    <t>Rodzaj materiałów budowlanych, z jakich wykonano budynek</t>
  </si>
  <si>
    <t>powierzchnia użytkowa (w m²)**</t>
  </si>
  <si>
    <t>ilość kondygnacji</t>
  </si>
  <si>
    <t>czy budynek jest podpiwniczony?</t>
  </si>
  <si>
    <t>czy jest wyposażony w windę? (TAK/NIE)</t>
  </si>
  <si>
    <t>mury</t>
  </si>
  <si>
    <t>stropy</t>
  </si>
  <si>
    <t>dach (konstrukcja i pokrycie)</t>
  </si>
  <si>
    <t>konstukcja i pokrycie dachu</t>
  </si>
  <si>
    <t>intalacja elekryczna</t>
  </si>
  <si>
    <t>sieć wodno-kanalizacyjna oraz cenralnego ogrzewania</t>
  </si>
  <si>
    <t>stolarka okienna i drzwiowa</t>
  </si>
  <si>
    <t>instalacja gazowa</t>
  </si>
  <si>
    <t>instalacja wentylacyjna i kominowa</t>
  </si>
  <si>
    <r>
      <t xml:space="preserve">opis stanu technicznego budynku wg poniższych elementów budynku </t>
    </r>
    <r>
      <rPr>
        <b/>
        <sz val="10"/>
        <color indexed="60"/>
        <rFont val="Arial"/>
        <family val="2"/>
        <charset val="238"/>
      </rPr>
      <t/>
    </r>
  </si>
  <si>
    <t>Tabela nr 2 - Wykaz budynków i budowli w Gminie Więcbork</t>
  </si>
  <si>
    <t>oświata</t>
  </si>
  <si>
    <t>działalność kulturalna</t>
  </si>
  <si>
    <t>wartość rzeczywista</t>
  </si>
  <si>
    <t>procent zuzycia budynku nie więcej niź 0,6</t>
  </si>
  <si>
    <t>wartość rzeczywista zaokrąglona do pełnych tysięcy</t>
  </si>
  <si>
    <t>Budynek Urzędu Miejskiego</t>
  </si>
  <si>
    <t>TAK</t>
  </si>
  <si>
    <t>NIE</t>
  </si>
  <si>
    <t>1906</t>
  </si>
  <si>
    <t>O</t>
  </si>
  <si>
    <t>urządzenie alarmowe - dźwiękowe</t>
  </si>
  <si>
    <t>Więcbork, ul. Mickiewicza 22</t>
  </si>
  <si>
    <t>cegła ceramiczna,cegła pełna gr.25</t>
  </si>
  <si>
    <t>1 strop-belki stalowe,drewniany z wsuwką</t>
  </si>
  <si>
    <t>konstr.drewniania,pokrycie dachówka karpiówka ułożona w koronkę</t>
  </si>
  <si>
    <t>Budynek archiwum</t>
  </si>
  <si>
    <t>gaśnice</t>
  </si>
  <si>
    <t>cegła</t>
  </si>
  <si>
    <t>stropodach,beton</t>
  </si>
  <si>
    <t>stropodach,papa</t>
  </si>
  <si>
    <t>Budynek hangar</t>
  </si>
  <si>
    <t>1967</t>
  </si>
  <si>
    <t>Więcbork, nad jeziorem</t>
  </si>
  <si>
    <t>cegła kratówka</t>
  </si>
  <si>
    <t>drewniany</t>
  </si>
  <si>
    <t>drewno,płyta cementowo azbestowa</t>
  </si>
  <si>
    <t>Remiza strażacka</t>
  </si>
  <si>
    <t>1972</t>
  </si>
  <si>
    <t>Zakrzewek</t>
  </si>
  <si>
    <t>pustak,cegła</t>
  </si>
  <si>
    <t>betonowy</t>
  </si>
  <si>
    <t>drewno,eternit</t>
  </si>
  <si>
    <t>1961</t>
  </si>
  <si>
    <t>Lubcza</t>
  </si>
  <si>
    <t>pustaki żużlowe</t>
  </si>
  <si>
    <t>stropodach z płyt żelbetowych</t>
  </si>
  <si>
    <t>dżwigary kratowe drewniane, pokryty papą termozgrzewalną</t>
  </si>
  <si>
    <t>1971</t>
  </si>
  <si>
    <t>Sypniewo</t>
  </si>
  <si>
    <t>cegła ceramiczna</t>
  </si>
  <si>
    <t>stropodach</t>
  </si>
  <si>
    <t>stropodach drewniany z dżwigarów pokryty kilkoma warstwami warstwy asfaltowej</t>
  </si>
  <si>
    <t>1965</t>
  </si>
  <si>
    <t>Więcbork</t>
  </si>
  <si>
    <t>cegła ceramiczna,suporeks</t>
  </si>
  <si>
    <t>międzykondygnacyjny betonowy z elementów prefabrykowanych</t>
  </si>
  <si>
    <t>stropodach,styropapa</t>
  </si>
  <si>
    <t xml:space="preserve">Remiza strażacka </t>
  </si>
  <si>
    <t>1976</t>
  </si>
  <si>
    <t>Zabartowo</t>
  </si>
  <si>
    <t>suporeks,cegła</t>
  </si>
  <si>
    <t>strop-stalowy,żelbetowy</t>
  </si>
  <si>
    <t>Świetlica wiejska</t>
  </si>
  <si>
    <t>1918</t>
  </si>
  <si>
    <t>Witunia</t>
  </si>
  <si>
    <t>beton</t>
  </si>
  <si>
    <t>betonowa,drewniana,blachodachówka</t>
  </si>
  <si>
    <t>1987</t>
  </si>
  <si>
    <t>Dorotowo</t>
  </si>
  <si>
    <t>bloki gazobetonowe</t>
  </si>
  <si>
    <t xml:space="preserve">płyta pilśniowa twarda,wieńce żelbetowe,dżwigary stalowe kratowe </t>
  </si>
  <si>
    <t>dżwigary kratowe stalowe,pokryte płytą z eternitu falistego</t>
  </si>
  <si>
    <t>1986</t>
  </si>
  <si>
    <t>Puszcza</t>
  </si>
  <si>
    <t>suporeks</t>
  </si>
  <si>
    <t>belki stalowe,drewno</t>
  </si>
  <si>
    <t>drewno,blachodachówka</t>
  </si>
  <si>
    <t>1935</t>
  </si>
  <si>
    <t>Suchorączek</t>
  </si>
  <si>
    <t>pustaki żużlowe,cegła,nadproża żelbetowe prefabrykowane</t>
  </si>
  <si>
    <t>płyta gipsowo kartonowa,wieńce żelbetowe,dżwigary kratowe drewniane</t>
  </si>
  <si>
    <t>dwuspadowy,dżwigary kratowe drewniane pokryte papą asfaltową</t>
  </si>
  <si>
    <t>1959</t>
  </si>
  <si>
    <t>Pęperzyn</t>
  </si>
  <si>
    <t>konstrukcja drewniana</t>
  </si>
  <si>
    <t>konstrukcja stalowa pokryta płytami wielowarstwowymi(płyta obornicka)</t>
  </si>
  <si>
    <t>Budynek magazynowy</t>
  </si>
  <si>
    <t>1970</t>
  </si>
  <si>
    <t>betonowa,papa</t>
  </si>
  <si>
    <t>Przystanek autobusowy</t>
  </si>
  <si>
    <t>2008</t>
  </si>
  <si>
    <t>KB</t>
  </si>
  <si>
    <t>nie dotyczy</t>
  </si>
  <si>
    <t>brak</t>
  </si>
  <si>
    <t>drewniana,papa</t>
  </si>
  <si>
    <t>Wiata przystankowa</t>
  </si>
  <si>
    <t>1985</t>
  </si>
  <si>
    <t>Wiata na targowisku</t>
  </si>
  <si>
    <t>2007</t>
  </si>
  <si>
    <t>stropodach,drewno</t>
  </si>
  <si>
    <t>papa</t>
  </si>
  <si>
    <t>Wiata odbudowana - magazyn</t>
  </si>
  <si>
    <t>Więcbork, ul. Mickiewicza</t>
  </si>
  <si>
    <t>blacha</t>
  </si>
  <si>
    <t xml:space="preserve"> -</t>
  </si>
  <si>
    <t>stalowa,drewniana</t>
  </si>
  <si>
    <t>2006</t>
  </si>
  <si>
    <t>dżwigary kratowe drewniane pokryty papa termozgrzewalną</t>
  </si>
  <si>
    <t>2011</t>
  </si>
  <si>
    <t>Runowo Kraj.</t>
  </si>
  <si>
    <t>drewniany,blacha</t>
  </si>
  <si>
    <t>2005</t>
  </si>
  <si>
    <t>Jastrzębiec</t>
  </si>
  <si>
    <t xml:space="preserve">cegła ceramiczna,gazobeton </t>
  </si>
  <si>
    <t>konstrukcja drewniana pokryta papa asfaltową+warstwa termozgrzewalnej</t>
  </si>
  <si>
    <t>Budynek ratownika</t>
  </si>
  <si>
    <t>Więcbork-plaża miejska</t>
  </si>
  <si>
    <t>żelbetowy</t>
  </si>
  <si>
    <t>drewniany,blachodachówka</t>
  </si>
  <si>
    <t xml:space="preserve">Świetlica wiejska </t>
  </si>
  <si>
    <t>1960/2010</t>
  </si>
  <si>
    <t>Jeleń</t>
  </si>
  <si>
    <t>stropodach o konstr.stalowej z więzarów pokryty blachodachówką</t>
  </si>
  <si>
    <t xml:space="preserve">Świetlica wiejska wraz ze zbiornikiem bezodpływowym </t>
  </si>
  <si>
    <t>1970/2010</t>
  </si>
  <si>
    <t>Zakrzewska Osada</t>
  </si>
  <si>
    <t>bloki gazobetonowe,betonowe,cegła silikatowa</t>
  </si>
  <si>
    <t>płyta pilśniowa twarda,wieńce żelbetowe,dżwigary stalowe kratowe z kształtowników</t>
  </si>
  <si>
    <t>stropodach o konstrukcji stalowej pokrycie płyty z eternitu falistego</t>
  </si>
  <si>
    <t>Budynek socjalno-sportowy</t>
  </si>
  <si>
    <t>bloki betonowe</t>
  </si>
  <si>
    <t>pustaki betonowo-keramzytowe na belkach żelbetowych monolitycznych</t>
  </si>
  <si>
    <t>konstrukcja drewniana powlekana dachówkopodobną.</t>
  </si>
  <si>
    <t>Borzyszkowo</t>
  </si>
  <si>
    <t>cegła ceramiczna pełna</t>
  </si>
  <si>
    <t>płyty żelbetowe</t>
  </si>
  <si>
    <t>konstrukcja stropodachu z dzwigarów drewnianych( pokryta blachodachówką)</t>
  </si>
  <si>
    <t>Czarmuń</t>
  </si>
  <si>
    <t>cegła,bloki gazobetonowe</t>
  </si>
  <si>
    <t>płyty gipsowo kartonowe,wieńce żelbetowe,dżwigary kratowe drewniane</t>
  </si>
  <si>
    <t>dżwigary kratowe drewniane,pokryty papą asfaltową ,płyta eternitowa falista</t>
  </si>
  <si>
    <t>Nowy Dwór</t>
  </si>
  <si>
    <t>strop odcinkowy pozostały na belkach drewnianych</t>
  </si>
  <si>
    <t>konstrukcja drewniana  pokryta eternitem falistym</t>
  </si>
  <si>
    <t>cegła,suporeks</t>
  </si>
  <si>
    <t>Śmiłowo</t>
  </si>
  <si>
    <t>deski otynkowane,ławy fundamentowe betonowe</t>
  </si>
  <si>
    <t>dżwigary kratowe drewniane,papa asfaltowa</t>
  </si>
  <si>
    <t>drewniana,eternit</t>
  </si>
  <si>
    <t>Budynek wielofunkcyjny drewniany</t>
  </si>
  <si>
    <t>Więcbork - Lasek Miejski</t>
  </si>
  <si>
    <t>drewno,cegła</t>
  </si>
  <si>
    <t>drewniana,blacha trapezowa</t>
  </si>
  <si>
    <t>Domek letniskowy</t>
  </si>
  <si>
    <t>cegła,gazobeton</t>
  </si>
  <si>
    <t>stropodach pokryty papą</t>
  </si>
  <si>
    <t>drewniane</t>
  </si>
  <si>
    <t>Muszla koncertowa wraz z ogrodzeniem i placem sportowo-rekreacyjnym</t>
  </si>
  <si>
    <t>stalowy pokryty blacha trapezową</t>
  </si>
  <si>
    <t xml:space="preserve">Budynek-toaleta miejska </t>
  </si>
  <si>
    <t>Więcbork, ul. Wodna</t>
  </si>
  <si>
    <t>drewno,dachówka</t>
  </si>
  <si>
    <t>Wiata magazynu</t>
  </si>
  <si>
    <t>Więcbork, ul. Wyzwolenia</t>
  </si>
  <si>
    <t>Budynek Poczty</t>
  </si>
  <si>
    <t>1975</t>
  </si>
  <si>
    <t>Runowo Krajeńskie</t>
  </si>
  <si>
    <t>betonowy,papa</t>
  </si>
  <si>
    <t>Budynek zaplecza socjalnego</t>
  </si>
  <si>
    <t>2004</t>
  </si>
  <si>
    <t>Więcbork, Stadion Miejski</t>
  </si>
  <si>
    <t>cegła, suporeks</t>
  </si>
  <si>
    <t>płyta żelbetonowa</t>
  </si>
  <si>
    <t>Wiata przystankowa (Mały Dworzec)</t>
  </si>
  <si>
    <t>Więcbork ul. Gdańska</t>
  </si>
  <si>
    <t>metal/PCV</t>
  </si>
  <si>
    <t>metal PCV</t>
  </si>
  <si>
    <t>Ośrodek Zdrowia</t>
  </si>
  <si>
    <t>urządzenie alarmowe, gaśnice</t>
  </si>
  <si>
    <t>Sypniewo ul.Szkolna 2</t>
  </si>
  <si>
    <t xml:space="preserve">Mały Dworzec Autobusowy </t>
  </si>
  <si>
    <t>Świetlica środowiskowa</t>
  </si>
  <si>
    <t>użytecz. publ.</t>
  </si>
  <si>
    <t>1997</t>
  </si>
  <si>
    <t>alarm, 3 gaśnice typu GP-2x, 1 hydrant</t>
  </si>
  <si>
    <t>ul. Pocztowa 16, Więcbork</t>
  </si>
  <si>
    <t>cegła ceramiczne</t>
  </si>
  <si>
    <t>1 strop-belki stalowe, beton,  pozostałe -drewno</t>
  </si>
  <si>
    <t>drewno, papa</t>
  </si>
  <si>
    <t>Środowiskowy Dom Samopomocy - częśc budynku</t>
  </si>
  <si>
    <t>alarm, 6 gaśnic typu GP-6x, 4 hydranty</t>
  </si>
  <si>
    <t>ul. Pocztowa 16 Więcbork</t>
  </si>
  <si>
    <t>1 strop-belki stalowe, beton, pozostałe -drewno</t>
  </si>
  <si>
    <t xml:space="preserve">Budynek zaplecza </t>
  </si>
  <si>
    <t>gaśnice, hydrant</t>
  </si>
  <si>
    <t>Plaża Miejska w Więcborku</t>
  </si>
  <si>
    <t>drewniana,dachówka</t>
  </si>
  <si>
    <t>zjeżdżalnia 3-torowa dł. 23,7 m  na plazy</t>
  </si>
  <si>
    <t>fontanna</t>
  </si>
  <si>
    <t>uzyt. Publ.</t>
  </si>
  <si>
    <t>Plac Jana Pawla II Więcbork</t>
  </si>
  <si>
    <t>budynki komunalne</t>
  </si>
  <si>
    <t>budownictwo komunalne</t>
  </si>
  <si>
    <t>mieszkalny</t>
  </si>
  <si>
    <t>tak</t>
  </si>
  <si>
    <t>1900-1939</t>
  </si>
  <si>
    <t>ul.Mickiewicza 19</t>
  </si>
  <si>
    <t>stalowy, drewniany</t>
  </si>
  <si>
    <t>konstrukcja drewniana pokryty płytami eternitowymi falistymi</t>
  </si>
  <si>
    <t>Pl.J.Pawła II 6a</t>
  </si>
  <si>
    <t>stropodach drewniany pokryty papą</t>
  </si>
  <si>
    <t>ul.Hallera 30</t>
  </si>
  <si>
    <t>stropodach o konstrukcji drewnianej pokryty papą</t>
  </si>
  <si>
    <t>ul.Hallera 14</t>
  </si>
  <si>
    <t>metaloy, drewniany</t>
  </si>
  <si>
    <t>konstrukcja drewniana pokryta płytami eternitowymi</t>
  </si>
  <si>
    <t>Pl.J.Pawła II 9</t>
  </si>
  <si>
    <t>Witunia ul.Złotowska 10</t>
  </si>
  <si>
    <t>ul.Złotowska 22</t>
  </si>
  <si>
    <t>stalowy, drewniany, z pustaków na belkach</t>
  </si>
  <si>
    <t>29 Stycznia 107 Sypniewo</t>
  </si>
  <si>
    <t>płyty betonowe wielootworowe</t>
  </si>
  <si>
    <t>stropodach z płyt dachowych betonowych DKZ pokryty papą</t>
  </si>
  <si>
    <t>Al..600 lecia 11 A</t>
  </si>
  <si>
    <t>stropodach z płyt żelbetowych korytkowych pokrytych papą</t>
  </si>
  <si>
    <t>BOWiD 1</t>
  </si>
  <si>
    <t>płyty żelbetowe wielootworowe</t>
  </si>
  <si>
    <t>stropodach z płyt żelbetowych pokryty papą</t>
  </si>
  <si>
    <t>Pęperzyn 43</t>
  </si>
  <si>
    <t xml:space="preserve">żelbetowy </t>
  </si>
  <si>
    <t>stropodach konstrukcja dachu wykonana z kretownicy drewnianej z desek  pokryta papą</t>
  </si>
  <si>
    <t>ul.Gdańska 2</t>
  </si>
  <si>
    <t>konstrukcja drewniana pokryta częściowo papą oraz dachówką ceramiczną</t>
  </si>
  <si>
    <t>ul.Gdańska 24</t>
  </si>
  <si>
    <t>ul.Gdańska 8</t>
  </si>
  <si>
    <t>pustaki żużlowe na belkach żelbetowych</t>
  </si>
  <si>
    <t>stropodach z płyt dachowych korytkowych pokryty papą</t>
  </si>
  <si>
    <t>ul.Górna 7</t>
  </si>
  <si>
    <t>ul.Hallera 24</t>
  </si>
  <si>
    <t>ul.Hallera 28</t>
  </si>
  <si>
    <t>ul.Hallera 37</t>
  </si>
  <si>
    <t>ul.Hallera 3a</t>
  </si>
  <si>
    <t>ul.Hallera 42</t>
  </si>
  <si>
    <t>ul.Hallera 5</t>
  </si>
  <si>
    <t>konstrukcja drewniana pokryta papą</t>
  </si>
  <si>
    <t>ul.Hallera 22</t>
  </si>
  <si>
    <t>stropodach  o konstrukcji drewnianej pokryty papą</t>
  </si>
  <si>
    <t>ul.Kościuszki 3</t>
  </si>
  <si>
    <t>Jeleń 21</t>
  </si>
  <si>
    <t>stropodach o konstrukcji stalowej pokryty papą</t>
  </si>
  <si>
    <t>ul.Mickiewicza 21</t>
  </si>
  <si>
    <t>konstrukcja drewniana pokryta papą asfaltową</t>
  </si>
  <si>
    <t xml:space="preserve">ul.Mickiewicza 7 </t>
  </si>
  <si>
    <t>ul.Ogrodowa 9</t>
  </si>
  <si>
    <t>drewniany pokryty papą</t>
  </si>
  <si>
    <t>ul.Parkowa 5</t>
  </si>
  <si>
    <t>dach o konstrukcji drewnianej pokryty dachówką zakładkową cementową +mała ilość płyt eternitowych falistych</t>
  </si>
  <si>
    <t>Pęperzyn 3 (ośrodek zdrowia)</t>
  </si>
  <si>
    <t>stropodach z betonu pokryty papą</t>
  </si>
  <si>
    <t xml:space="preserve">ul.Pocztowa 10 </t>
  </si>
  <si>
    <t>ul.Pocztowa 35</t>
  </si>
  <si>
    <t>konstrukcja drewniana pokryta dachówką ceramiczną</t>
  </si>
  <si>
    <t>ul.Pocztowa 4</t>
  </si>
  <si>
    <t>ul.Pocztowa 6</t>
  </si>
  <si>
    <t>ul.Pocztowa 8</t>
  </si>
  <si>
    <t>ul.Starodworcowa 14</t>
  </si>
  <si>
    <t>Stary Rynek 2</t>
  </si>
  <si>
    <t>Suchorączek 8</t>
  </si>
  <si>
    <t>ul.29 Stycznia 63 Sypniewo</t>
  </si>
  <si>
    <t>ul.29 Stycznia 51 Sypniewo</t>
  </si>
  <si>
    <t>konstrukcja drewniana pokryta płytami eternitowymi falistymi</t>
  </si>
  <si>
    <t>ul.Hallera 41</t>
  </si>
  <si>
    <t>ul.Kasztanowa 1</t>
  </si>
  <si>
    <t>konstrukcja żelbetowa pokryta papą</t>
  </si>
  <si>
    <t>ul.Krótka 2</t>
  </si>
  <si>
    <t>płyty żerańskie, drewniany</t>
  </si>
  <si>
    <t>konstrukcja z krawędziaków pokryta płytami "ondulina"</t>
  </si>
  <si>
    <t>ul.Wyzwolenia 7</t>
  </si>
  <si>
    <t>metalowy, drewniany</t>
  </si>
  <si>
    <t>konstrukcja dwreniana pokryty w połowie dachówką ceramiczną oraz blachą dachówkopodobną</t>
  </si>
  <si>
    <t>ul.Złotowska 12</t>
  </si>
  <si>
    <t>ul.Złotowska 23</t>
  </si>
  <si>
    <t xml:space="preserve">cegła </t>
  </si>
  <si>
    <t>żelbetowy wypełniony pustakami żużlowymi</t>
  </si>
  <si>
    <t>Al.600 lecia 11</t>
  </si>
  <si>
    <t>konstrukcja drewniana pokryta dachówka ceramiczną</t>
  </si>
  <si>
    <t>ul.Gdańska 1 Al.600-2</t>
  </si>
  <si>
    <t>ul.Gdańska 11</t>
  </si>
  <si>
    <t>stalowy drewniany</t>
  </si>
  <si>
    <t>drewniany pokryty dachówką ceramiczną</t>
  </si>
  <si>
    <t>ul.Gdańska 13</t>
  </si>
  <si>
    <t>cegła,płyta obornicka</t>
  </si>
  <si>
    <t>ul.Gdańska 20</t>
  </si>
  <si>
    <t>ul.Gdańska 21</t>
  </si>
  <si>
    <t>ul.Górna 6</t>
  </si>
  <si>
    <t>ul.Hallera 15</t>
  </si>
  <si>
    <t>ul.Hallera 25</t>
  </si>
  <si>
    <t>mur pruski-drewniany,w części oficyny murowany z cegły</t>
  </si>
  <si>
    <t>eternit,papa</t>
  </si>
  <si>
    <t>ul.Hallera 3</t>
  </si>
  <si>
    <t>ul.Hallera 7</t>
  </si>
  <si>
    <t>mur pruski -ściany o konstrukcji drewnianej</t>
  </si>
  <si>
    <t>konstrukcja drewniana pokryta płytami typu ondulina</t>
  </si>
  <si>
    <t>ul.Mickiewicza 11</t>
  </si>
  <si>
    <t>stalowy</t>
  </si>
  <si>
    <t>ul.Pocztowa 7</t>
  </si>
  <si>
    <t>międzykondygnacyjny, dreniany</t>
  </si>
  <si>
    <t>ul.Powst.Wlkp 5</t>
  </si>
  <si>
    <t>elementy wielkopłytowe</t>
  </si>
  <si>
    <t>stropodach o konstrukcji żelbetowej pokryty papą</t>
  </si>
  <si>
    <t>ul.Starodworcowa 3</t>
  </si>
  <si>
    <t>konstrukcja drewniana pokryta blachą ocynkowaną</t>
  </si>
  <si>
    <t>ul.Strzelecka 14</t>
  </si>
  <si>
    <t xml:space="preserve">ul.Wyzwolenia 7a </t>
  </si>
  <si>
    <t>ul.Złotowska 58</t>
  </si>
  <si>
    <t>Ul.W.Witosa 25 Witunia</t>
  </si>
  <si>
    <t>betonowy, drewniany, stalowy</t>
  </si>
  <si>
    <t xml:space="preserve">ul.Złotowska 10 Witunia </t>
  </si>
  <si>
    <t>ul.Wyzwolenia 24</t>
  </si>
  <si>
    <t>cegła biała</t>
  </si>
  <si>
    <t>metalowy, betonowy, drewniany</t>
  </si>
  <si>
    <t>stropodach z płyt korytkowych pokryty papą</t>
  </si>
  <si>
    <t>ul.Wyzwolenia 6</t>
  </si>
  <si>
    <t>metalowy drewniany</t>
  </si>
  <si>
    <t xml:space="preserve">1900-1939 </t>
  </si>
  <si>
    <t>Zakrzewek 42</t>
  </si>
  <si>
    <t xml:space="preserve">cegła,cegła gliniasta,bale drewniane </t>
  </si>
  <si>
    <t>ul.Złotowska 34</t>
  </si>
  <si>
    <t>ul.Złotowska 52</t>
  </si>
  <si>
    <t>Pl.Jana Pawła II 10</t>
  </si>
  <si>
    <t>Pl.Jana Pawła II 11</t>
  </si>
  <si>
    <t>bardzo dobry</t>
  </si>
  <si>
    <t>dobry</t>
  </si>
  <si>
    <t>wody brak/ogrzewanie dobre</t>
  </si>
  <si>
    <t>zły</t>
  </si>
  <si>
    <t>dostateczny</t>
  </si>
  <si>
    <t xml:space="preserve"> nie dotyczy</t>
  </si>
  <si>
    <t xml:space="preserve"> sieć dobry/centralnego brak</t>
  </si>
  <si>
    <t>nie dotyczty</t>
  </si>
  <si>
    <t>zła</t>
  </si>
  <si>
    <t>nie dotyczyy</t>
  </si>
  <si>
    <t>dobra</t>
  </si>
  <si>
    <t>b.dobry</t>
  </si>
  <si>
    <t>1. Urząd Miejski</t>
  </si>
  <si>
    <t>Budynek socjalno - warsztatowy</t>
  </si>
  <si>
    <t>socjalny</t>
  </si>
  <si>
    <t>gaśnice hydranty dozór</t>
  </si>
  <si>
    <t>Oczyszczalnia Runowo</t>
  </si>
  <si>
    <t>gazobeton</t>
  </si>
  <si>
    <t>żelbet</t>
  </si>
  <si>
    <t>Budynek dmuchaw i wirówek</t>
  </si>
  <si>
    <t>technologiczny</t>
  </si>
  <si>
    <t>Budynek energ. Przepomp. P-1</t>
  </si>
  <si>
    <t>Budynek krat. z komórką</t>
  </si>
  <si>
    <t>blacha falista</t>
  </si>
  <si>
    <t>Budynek stacji wodociągowej</t>
  </si>
  <si>
    <t>betron</t>
  </si>
  <si>
    <t>Budynek kotłowni</t>
  </si>
  <si>
    <t>Więcbork Gdańska</t>
  </si>
  <si>
    <t>Budynek kotłowni nowa część</t>
  </si>
  <si>
    <t>płyta warstwowa</t>
  </si>
  <si>
    <t>2. Zakład Gospodarki Komunalnej</t>
  </si>
  <si>
    <t>Budynek szkolny wraz z salą gimnastyczna i łącznikiem</t>
  </si>
  <si>
    <t>monitoring, alarm, gaśnice, hydranty</t>
  </si>
  <si>
    <t>Wyzwolenia 19</t>
  </si>
  <si>
    <t>kratówka</t>
  </si>
  <si>
    <t>akermany</t>
  </si>
  <si>
    <t>pokrycie z papy, płyty korytkowe</t>
  </si>
  <si>
    <t>Plac zabaw "Kubuś"</t>
  </si>
  <si>
    <t>monitoring</t>
  </si>
  <si>
    <t>Budynek sanitarno-szatniowy wraz z infrastrukturą "Orlik"</t>
  </si>
  <si>
    <t>monitoring, gaśnica</t>
  </si>
  <si>
    <t>gazobeton, bloczki betonowe,</t>
  </si>
  <si>
    <t>płyta wielootworowa</t>
  </si>
  <si>
    <t>papa termozgrzewalna, stropodach</t>
  </si>
  <si>
    <t>Ogrodzenie "Orlik"</t>
  </si>
  <si>
    <t>Oświetlenie boisk "Orlik"</t>
  </si>
  <si>
    <t>Boisko wielofunkcyjne "Orlik"</t>
  </si>
  <si>
    <t>Boisko do piłki nożnej "Orlik"</t>
  </si>
  <si>
    <t>Budynek gospodarczy nr 1</t>
  </si>
  <si>
    <t>magazyn</t>
  </si>
  <si>
    <t>gaśnica</t>
  </si>
  <si>
    <t>drewniana</t>
  </si>
  <si>
    <t>pokrycie z papy, konstrukcja drewniana</t>
  </si>
  <si>
    <t>Budynek gospodarczy nr 2</t>
  </si>
  <si>
    <t>Magazynek przy sali gimnastycznej</t>
  </si>
  <si>
    <t>gipsowe, podwieszane, uzupełnione watą szklaną</t>
  </si>
  <si>
    <t>nie występuje</t>
  </si>
  <si>
    <t>okiennej brak, drzwiowa dostateczny</t>
  </si>
  <si>
    <t>Budynek szkolny</t>
  </si>
  <si>
    <t>szkoła</t>
  </si>
  <si>
    <t>gaśnica 6 sztuk,hydrant 3 szt.,alarm</t>
  </si>
  <si>
    <t>cegła pełna,bloczki gazobetonowe</t>
  </si>
  <si>
    <t>kon. drewniana, pokrycie eternit</t>
  </si>
  <si>
    <t>Pawilon wolnostojący</t>
  </si>
  <si>
    <t>świetlica</t>
  </si>
  <si>
    <t>gaśnica 1 sztuk,alarm</t>
  </si>
  <si>
    <t>cegła pełna</t>
  </si>
  <si>
    <t>Ogrodzenia + parkany</t>
  </si>
  <si>
    <t>płot</t>
  </si>
  <si>
    <t>hydrant</t>
  </si>
  <si>
    <t>siatka, słupki</t>
  </si>
  <si>
    <t xml:space="preserve">Sypniewo 
ul. Szkolna 1 </t>
  </si>
  <si>
    <t>TAK częściowo</t>
  </si>
  <si>
    <t>Budynek szkolny (główny i gospodarczy)</t>
  </si>
  <si>
    <t>alarm, gaśnice, hydrant</t>
  </si>
  <si>
    <t>Pęperzyn 33; 89-410 Więcbork</t>
  </si>
  <si>
    <t>betonowe</t>
  </si>
  <si>
    <t>styropapa-wymiana w 2012r.</t>
  </si>
  <si>
    <t>Sala gimnastyczna</t>
  </si>
  <si>
    <t>Trakt komunikacyjny - polbruk</t>
  </si>
  <si>
    <t>2010 i 2012</t>
  </si>
  <si>
    <t>Oczyszczalnia wód i ścieków/ szambo</t>
  </si>
  <si>
    <t>Ogrodzenia i parkany</t>
  </si>
  <si>
    <t>Częściowo wymienione w 2011r.</t>
  </si>
  <si>
    <t xml:space="preserve">brak </t>
  </si>
  <si>
    <t>częściowo</t>
  </si>
  <si>
    <t>1967-1969</t>
  </si>
  <si>
    <t>Al.. 600- lecia 4</t>
  </si>
  <si>
    <t>płyty betonowe,styropapa</t>
  </si>
  <si>
    <t>Kuchnia + stołówka</t>
  </si>
  <si>
    <t>Garaż</t>
  </si>
  <si>
    <t>dach drewniany pokryty styropapą</t>
  </si>
  <si>
    <t>Boisko wielofunkcyjne</t>
  </si>
  <si>
    <t>Al. 600- lecia 4</t>
  </si>
  <si>
    <t>Ogrodzenie</t>
  </si>
  <si>
    <t>nia ma</t>
  </si>
  <si>
    <t>butle gazowe</t>
  </si>
  <si>
    <t>nie ma</t>
  </si>
  <si>
    <t>TAK, częściowo</t>
  </si>
  <si>
    <t>brak zabezpieczeń przeciwkradzieżowych (krat, alarmu)</t>
  </si>
  <si>
    <t>Więcbork, ul. Gdańska 13</t>
  </si>
  <si>
    <t>pustaki gazobetonowe, cegła</t>
  </si>
  <si>
    <t>żelbetowe</t>
  </si>
  <si>
    <t>stropodacho konstrukcji żelbetowej monolitycznej</t>
  </si>
  <si>
    <t>Przedszkole  Filialne w Sypniewie</t>
  </si>
  <si>
    <t>jedna bryła budynku</t>
  </si>
  <si>
    <t>cegła w większości czerwona-różne grubości</t>
  </si>
  <si>
    <t>drewniane wyprawione tynkiem oparte na krokwiach</t>
  </si>
  <si>
    <t xml:space="preserve"> płaski drewniany</t>
  </si>
  <si>
    <t>Budynek stary</t>
  </si>
  <si>
    <t>Drogi i ulice</t>
  </si>
  <si>
    <t>Oczyszczalnia wód i ścieków w Sypniewie</t>
  </si>
  <si>
    <t>Budynek gospodarczy w Więcborku</t>
  </si>
  <si>
    <t>pustak</t>
  </si>
  <si>
    <t>brak danych</t>
  </si>
  <si>
    <t>edukacja</t>
  </si>
  <si>
    <t>alarm; gaśnice pianowe - 4 szt.</t>
  </si>
  <si>
    <t>biała cegła</t>
  </si>
  <si>
    <t>żelbetonowe</t>
  </si>
  <si>
    <t>płaski betonowy + papa</t>
  </si>
  <si>
    <t>Budynek gospodarczy</t>
  </si>
  <si>
    <t>Ogrodzenie i parkany</t>
  </si>
  <si>
    <t>Trylinka - drogi</t>
  </si>
  <si>
    <t>Zbiornik nieczystości pł.</t>
  </si>
  <si>
    <t>Sypniewo,
 ul. 29- Stycznia</t>
  </si>
  <si>
    <t>Więcbork 
ul. Gdańska 13</t>
  </si>
  <si>
    <t>Więcbork 
ul. Gdańska 14</t>
  </si>
  <si>
    <t>Sypniewo 
ul. 29 Stycznia</t>
  </si>
  <si>
    <t>8. Zespół Szkół w Oddziałami Integracyjnymi</t>
  </si>
  <si>
    <t>pustak żużlowy,cegła</t>
  </si>
  <si>
    <t>cegła,drewno</t>
  </si>
  <si>
    <t>Studnia</t>
  </si>
  <si>
    <t>Boisko</t>
  </si>
  <si>
    <t>9. Szkoła Podstawowa w Zakrzewku</t>
  </si>
  <si>
    <t>Siedziba MGOPS</t>
  </si>
  <si>
    <t>użytecz. Publ.</t>
  </si>
  <si>
    <t>alarm, dozór, 3 gaśnice typu GP-4x, 2 gaśnice typu GSE-2x, 2 Gaśnica typu GP-6x</t>
  </si>
  <si>
    <t>ul. Mickiewicza 22A, Więcbork</t>
  </si>
  <si>
    <t>cegły ceramiczne</t>
  </si>
  <si>
    <t>drewno, papa, dachówka</t>
  </si>
  <si>
    <t>10. Miejsko Gminny Ośrodek Pomocy Społecznej</t>
  </si>
  <si>
    <t>Dom Kultury</t>
  </si>
  <si>
    <t>Więcbork Pocztowa 2</t>
  </si>
  <si>
    <t xml:space="preserve"> żelbetowe</t>
  </si>
  <si>
    <t>konstrukcji żelbetowej z płyt dachowych pokrytych papą</t>
  </si>
  <si>
    <t>Budynek Świetlicy w Śmiłowie</t>
  </si>
  <si>
    <t>Śmiłowo,89-410 Więcbork</t>
  </si>
  <si>
    <t>PAPA</t>
  </si>
  <si>
    <t>Budynek Świetlicy w Borzyszkowie</t>
  </si>
  <si>
    <t>Borzyszkowo, 89-421 Runowo</t>
  </si>
  <si>
    <t>płyta żelbetowa</t>
  </si>
  <si>
    <t>konstrukcja drewniana pokryta blachodachówką</t>
  </si>
  <si>
    <t>Budynek Suchorączek</t>
  </si>
  <si>
    <t>Suchorączek, 89-410 Więcbork</t>
  </si>
  <si>
    <t xml:space="preserve">dźwigary kratowe drewniane,pokrycie papowe </t>
  </si>
  <si>
    <t>tak/ częściowo</t>
  </si>
  <si>
    <t>gaśnice proszkowe szt. 6, hydranty szt. 5</t>
  </si>
  <si>
    <t>11. Miejsko-Gminny Ośrodek Kultury w Więcborku</t>
  </si>
  <si>
    <t>Budynek WDK</t>
  </si>
  <si>
    <t>3 gaśnice proszkowe, czujniki</t>
  </si>
  <si>
    <t xml:space="preserve">Sypniewo, ul. 29 Stycznia </t>
  </si>
  <si>
    <t>strop drewniany</t>
  </si>
  <si>
    <t>parter</t>
  </si>
  <si>
    <t xml:space="preserve">zabezpieczenia
(znane zabiezpieczenia p-poż i przeciw kradzieżowe)                                      </t>
  </si>
  <si>
    <t>szkolnictwo</t>
  </si>
  <si>
    <t>Runowo 58</t>
  </si>
  <si>
    <t>brak poddasza</t>
  </si>
  <si>
    <t>Budynek</t>
  </si>
  <si>
    <t>gaśnice 10 szt i 1 hydrant; instalacja alamowa (sygnał przekazywany do dyrektora i woźnego); kraty w oknach pracowni komputerowej</t>
  </si>
  <si>
    <t>cegła czerwona</t>
  </si>
  <si>
    <t>blachodachówka</t>
  </si>
  <si>
    <t>13. Szkoła Podstawowa w Runowie Krajeńskim</t>
  </si>
  <si>
    <t>OGÓŁEM</t>
  </si>
  <si>
    <t>Przedszkole Gminne "Niezapominajka" w Więcborku</t>
  </si>
  <si>
    <t>7. Przedszkole Gminne "Niezapominajka" w Więcborku</t>
  </si>
  <si>
    <t>pomieszczenie gospodarcze</t>
  </si>
  <si>
    <t>Szkoła Podstawowa w Sypniewie</t>
  </si>
  <si>
    <t>Szkoła Podstawowa w Pęperzynie</t>
  </si>
  <si>
    <t>Szkoła Podstawowa nr 2 w Więcborku</t>
  </si>
  <si>
    <t>Szkoła Podstawowa nr 1 w Więcborku</t>
  </si>
  <si>
    <t>okien brak, drzwi nowe</t>
  </si>
  <si>
    <t>Budynek odwadniania piasku</t>
  </si>
  <si>
    <t>Nie</t>
  </si>
  <si>
    <t>Budynek stacji transformatorowej</t>
  </si>
  <si>
    <t>energetyczny</t>
  </si>
  <si>
    <t>Budynek przepompowni Plebanka</t>
  </si>
  <si>
    <t xml:space="preserve"> hydranty </t>
  </si>
  <si>
    <t>Budynek przepompown BOWID</t>
  </si>
  <si>
    <t xml:space="preserve"> hydranty</t>
  </si>
  <si>
    <t>RZ</t>
  </si>
  <si>
    <t>suma ubezpieczenia (wartość) księgowa brutto/ odtworzeniowa</t>
  </si>
  <si>
    <t>rodzaj wartości (księgowa brutto - KB / odtworzeniowa - O/ RZ -rzeczywista)</t>
  </si>
  <si>
    <t>kumunalne razem:</t>
  </si>
  <si>
    <t>planowane prace remontowo -budowlane w trakcie trwania okresu ubezpieczenia (lata 2018-2020)</t>
  </si>
  <si>
    <t>prace w zakresie zwiększenia bezpieczeństwa przeciwpożarowego</t>
  </si>
  <si>
    <t>rok i rodzaj remontów przeprowadzonych w budynkach w wieku ponad 50 lat</t>
  </si>
  <si>
    <t>2010 r. - wymiana instalacji elektr.; 2014 r. - ocieplenie budynku, wykonanie elewacji, wykon. instalacji odgromowej</t>
  </si>
  <si>
    <t>2014 r. - ocieplenie budynku, wykonanie elewacji, wykonanie instalacji odgromowej</t>
  </si>
  <si>
    <t>2014 r. - termomodernizacja budynku, obejmująca m. in. wymianę pokrycia dachu, naprawę elewacji, wymianę stolarki okiennej i drzwiowej</t>
  </si>
  <si>
    <t>2014 r. - wymiana części instalacji elektr. i c.o.</t>
  </si>
  <si>
    <t>2010 r. - termomodernizacja budynku, obejmująca m.in. ocieplenie budynku, wymianę stolarki okiennej, wykonanie elewacji, montaż instalacji odgromowej</t>
  </si>
  <si>
    <t>2011 r. termomodernizacja budynku, obejmująca m. in. ocieplenie budynku, montaż instalacji odgromowej, wymianę stolarki okiennej, wymianę pokrycia dachu, wykonanie elewacji</t>
  </si>
  <si>
    <t>2014 r. - termomodernizacja budynku obejmująca m.in. wymianę pokrycia dachowego, montaż nowej instalacji odgromowej, ocieplenie budynku, wykonanie elewacji</t>
  </si>
  <si>
    <t>Przebudowa budynku WDK wraz z instalacją wewn. (wentylacja, elektryka, tp, wod.-kan., c.o., c.w.u.), wymiana stolarki okiennej i drzwi, ocieplenie i wykonanie elewacji, remont pomieszczeń, sal edukacyjnych, budowa zaplecza kuchennego, przystosowanie pomieszczeń dla osób niepełnosprawnych</t>
  </si>
  <si>
    <t>wymiana pieca na paliwo stałe (miał na ekogroszek)</t>
  </si>
  <si>
    <t>2012 r. - częściowa wymiana instalacji elektr., wymiana ogrzewania (z pieca kaflowego na kominek); 2014 r. - rozbudowa budynku o nowe pomieszczenia higieniczno-sanitarne i dost. pomieszczeń dla osób niepełnosprawnych</t>
  </si>
  <si>
    <t>2010 r. - zmiana konstrukcji i pokrycia dachu; 2012 r. - ocieplenie budynku, wykonanie elewacji</t>
  </si>
  <si>
    <t>2010 r. - termomodernizacja budynku, obejmująca m.in. ocieplenie budynku, wymianę stolarki okiennej i drzwiowej, wykonanie elewacji, wymianę instalacji odgromowej; 2015 r. - wymiana kotła c.o. węglowego na paliwo stałe typu ekogroszek/pelet; 2017 r. - sukcesywna wymiana instalacji elektrycznej ( w toku)</t>
  </si>
  <si>
    <t>2012 r. - termomodernizacja budynku, obejmująca m.in. ocieplenie budynku, wymianę instalacji odgromowej,  wymianę stolarki drzwiowej i okiennej, wykonanie elewacji; 2014 r. - prace w zakresie zwiększenia bezpieczeństwa przeciwpożarowego, 2017 r. - sukcesywna wymiana instalacji elektrycznej (w toku)</t>
  </si>
  <si>
    <t>2010 r. - termomodernizacja budynku, obejmująca m.in. ocieplenie budynku, wymianę stolarki okiennej, wymianę instalacji odgromowej, wykonanie elewacji; 2014 r. - wymiana kotła c.o. olejowego na kocioł na paliwo stałe – ekogroszek;  2016-2017 - prace w zakresie zwiększenia bezpieczeństwa przeciwpożarowego</t>
  </si>
  <si>
    <t>2017 r. - sukcesywna wymiana instalacji elektrycznej (w toku)</t>
  </si>
  <si>
    <t>remont pomieszczeń socjalnych SUW Więcbork przy ul. Brzozowej 1</t>
  </si>
  <si>
    <t>2015-2017 - instalacja odgromowa, centralne ogrzewanie, wykonanie elewacji, wymiana stolarki okiennej i drzwiowej, wymiana podłogi w jednym z pomieszczeń, malowanie pomieszczeń</t>
  </si>
  <si>
    <t>posadzka w garażach, sanitariaty</t>
  </si>
  <si>
    <t>instalacja odgromowa, remont dachu, dokończenie rozbudowy garażu, wymiana stolarki okiennej</t>
  </si>
  <si>
    <t>sanitariaty – remont, ogrzewanie, wykonanie podsufitki</t>
  </si>
  <si>
    <t>WYMIANA OKIEN</t>
  </si>
  <si>
    <t>WYMIANA DRZWI</t>
  </si>
  <si>
    <t>WYMIANA OKNA I DACHU</t>
  </si>
  <si>
    <t>WYMIANA ELEWACJI</t>
  </si>
  <si>
    <t>WYMIANA INST. ELEKTYCZNEJ</t>
  </si>
  <si>
    <t>WYMIANA DACHU</t>
  </si>
  <si>
    <t xml:space="preserve">WYMIANA DACHU </t>
  </si>
  <si>
    <t>WYMIANA ELEWACJI I DOCIEPLENIE</t>
  </si>
  <si>
    <t>WYMIANA ELEWACJI, DOCIEPLENIE, WYMIANA DACHU</t>
  </si>
  <si>
    <t>WYMINA OKNA I DACHU</t>
  </si>
  <si>
    <t>WYMIANA DRZWI I INSTALACJI ELEKTYCZNEJ</t>
  </si>
  <si>
    <t>KONTYNUACJA WYMINAY DACHU</t>
  </si>
  <si>
    <t>WYMIANA CZĘŚCIOWA DACHU</t>
  </si>
  <si>
    <t>WYMIANA DACHU I OKNA</t>
  </si>
  <si>
    <t xml:space="preserve">WYMIANA OKNA </t>
  </si>
  <si>
    <t xml:space="preserve">WYMIANA DACHU  </t>
  </si>
  <si>
    <t>WYMIANA OKNA I DRZWI</t>
  </si>
  <si>
    <t xml:space="preserve">WYMIANA ELEWACJI, DOCIEPLENIE, WYMIANA DACHU </t>
  </si>
  <si>
    <t xml:space="preserve">WYMIANA INST. ELEKTYCZNEJ, GRZEWCZEJ,WOD-KAN, WYMIANA DRZWI I OKNA, </t>
  </si>
  <si>
    <t>WYMIANA INSTALACJI ELEKTYCZNEJ</t>
  </si>
  <si>
    <t>WYMIANA DACHU CD.</t>
  </si>
  <si>
    <t>CZĘSCIOWA WYMIANA DACHU</t>
  </si>
  <si>
    <t>wymiana dachu</t>
  </si>
  <si>
    <t>CZĘŚCIOWA WYMIANA OKIEN I DRZWI</t>
  </si>
  <si>
    <t>WYMIANA INSTAL. ELEKTRYCZNEJ</t>
  </si>
  <si>
    <t>WYMIANA DACHU I KANALIZACJI</t>
  </si>
  <si>
    <t>2013 r. - termomodernizacja budynku, obejmująca m.in. wymianę pokrycia dachowego, ocieplenie budynku, wykonanie elewacji</t>
  </si>
  <si>
    <t>WYMIANA INSTALACJI ELEKTYCZNEJ, WYMIANA DACHU</t>
  </si>
  <si>
    <t>modernizacja sali gimnastycznej</t>
  </si>
  <si>
    <t>remont dachu</t>
  </si>
  <si>
    <t>2017 r. - budynek w trakcie termomodernizacji, która obejmuje m.in. ocieplenie dachu i ścian budynku, wykonanie elewacji, wymianę stolarki drzwiowej i okiennej, modernizację kotłowni z wymianą kotła na paliwo stałe - pellet</t>
  </si>
  <si>
    <t>2016 r. - wmiana papy</t>
  </si>
  <si>
    <t>wymiana dachu, malowanie pomieszczeń</t>
  </si>
</sst>
</file>

<file path=xl/styles.xml><?xml version="1.0" encoding="utf-8"?>
<styleSheet xmlns="http://schemas.openxmlformats.org/spreadsheetml/2006/main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</numFmts>
  <fonts count="13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b/>
      <sz val="10"/>
      <color indexed="60"/>
      <name val="Arial"/>
      <family val="2"/>
      <charset val="238"/>
    </font>
    <font>
      <sz val="11"/>
      <name val="Czcionka tekstu podstawowego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7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0">
    <xf numFmtId="0" fontId="0" fillId="0" borderId="0" xfId="0"/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/>
    <xf numFmtId="0" fontId="6" fillId="0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0" borderId="1" xfId="0" applyFont="1" applyFill="1" applyBorder="1"/>
    <xf numFmtId="44" fontId="3" fillId="8" borderId="2" xfId="0" applyNumberFormat="1" applyFont="1" applyFill="1" applyBorder="1"/>
    <xf numFmtId="44" fontId="3" fillId="8" borderId="1" xfId="0" applyNumberFormat="1" applyFont="1" applyFill="1" applyBorder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1" xfId="0" applyFont="1" applyFill="1" applyBorder="1" applyAlignment="1">
      <alignment horizontal="left" vertical="center" wrapText="1"/>
    </xf>
    <xf numFmtId="44" fontId="1" fillId="0" borderId="1" xfId="4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6" borderId="1" xfId="0" applyFont="1" applyFill="1" applyBorder="1" applyAlignment="1">
      <alignment vertical="center" wrapText="1"/>
    </xf>
    <xf numFmtId="44" fontId="1" fillId="6" borderId="1" xfId="4" applyFont="1" applyFill="1" applyBorder="1" applyAlignment="1">
      <alignment horizontal="righ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6" borderId="0" xfId="0" applyFont="1" applyFill="1"/>
    <xf numFmtId="0" fontId="1" fillId="0" borderId="5" xfId="0" applyFont="1" applyFill="1" applyBorder="1" applyAlignment="1">
      <alignment horizontal="center" vertical="center" wrapText="1"/>
    </xf>
    <xf numFmtId="44" fontId="1" fillId="0" borderId="1" xfId="0" applyNumberFormat="1" applyFont="1" applyFill="1" applyBorder="1" applyAlignment="1">
      <alignment horizontal="right" vertical="center" wrapText="1"/>
    </xf>
    <xf numFmtId="0" fontId="1" fillId="0" borderId="1" xfId="3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1" fontId="1" fillId="0" borderId="1" xfId="0" applyNumberFormat="1" applyFont="1" applyFill="1" applyBorder="1" applyAlignment="1">
      <alignment horizontal="center" vertical="center" wrapText="1"/>
    </xf>
    <xf numFmtId="44" fontId="3" fillId="6" borderId="1" xfId="0" applyNumberFormat="1" applyFont="1" applyFill="1" applyBorder="1"/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/>
    <xf numFmtId="0" fontId="1" fillId="0" borderId="1" xfId="0" applyFont="1" applyFill="1" applyBorder="1" applyAlignment="1">
      <alignment horizontal="left" vertical="center"/>
    </xf>
    <xf numFmtId="44" fontId="1" fillId="0" borderId="1" xfId="4" applyFont="1" applyFill="1" applyBorder="1" applyAlignment="1">
      <alignment horizontal="right" vertical="center"/>
    </xf>
    <xf numFmtId="4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44" fontId="1" fillId="0" borderId="1" xfId="4" applyFont="1" applyFill="1" applyBorder="1" applyAlignment="1">
      <alignment horizontal="right"/>
    </xf>
    <xf numFmtId="44" fontId="1" fillId="0" borderId="1" xfId="4" applyFont="1" applyBorder="1" applyAlignment="1">
      <alignment horizontal="right" vertical="center"/>
    </xf>
    <xf numFmtId="44" fontId="1" fillId="6" borderId="1" xfId="4" applyFont="1" applyFill="1" applyBorder="1" applyAlignment="1">
      <alignment horizontal="right"/>
    </xf>
    <xf numFmtId="0" fontId="1" fillId="0" borderId="1" xfId="3" applyFont="1" applyFill="1" applyBorder="1" applyAlignment="1">
      <alignment vertical="center" wrapText="1"/>
    </xf>
    <xf numFmtId="1" fontId="1" fillId="0" borderId="1" xfId="3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1" fillId="2" borderId="1" xfId="0" applyFont="1" applyFill="1" applyBorder="1" applyAlignment="1">
      <alignment vertical="center" wrapText="1"/>
    </xf>
    <xf numFmtId="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164" fontId="3" fillId="8" borderId="1" xfId="0" applyNumberFormat="1" applyFont="1" applyFill="1" applyBorder="1"/>
    <xf numFmtId="0" fontId="1" fillId="6" borderId="1" xfId="3" applyFont="1" applyFill="1" applyBorder="1" applyAlignment="1">
      <alignment horizontal="center" vertical="center" wrapText="1"/>
    </xf>
    <xf numFmtId="0" fontId="1" fillId="2" borderId="1" xfId="3" applyNumberFormat="1" applyFont="1" applyFill="1" applyBorder="1" applyAlignment="1">
      <alignment horizontal="center" vertical="center" wrapText="1"/>
    </xf>
    <xf numFmtId="0" fontId="1" fillId="6" borderId="1" xfId="3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44" fontId="1" fillId="6" borderId="1" xfId="4" applyFont="1" applyFill="1" applyBorder="1" applyAlignment="1">
      <alignment horizontal="right" vertical="center"/>
    </xf>
    <xf numFmtId="4" fontId="1" fillId="6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4" fontId="1" fillId="0" borderId="2" xfId="4" applyFont="1" applyFill="1" applyBorder="1" applyAlignment="1">
      <alignment horizontal="right"/>
    </xf>
    <xf numFmtId="44" fontId="1" fillId="6" borderId="2" xfId="4" applyFont="1" applyFill="1" applyBorder="1" applyAlignment="1">
      <alignment horizontal="center" vertical="center"/>
    </xf>
    <xf numFmtId="44" fontId="1" fillId="6" borderId="2" xfId="4" applyFont="1" applyFill="1" applyBorder="1" applyAlignment="1">
      <alignment horizontal="right" vertical="center"/>
    </xf>
    <xf numFmtId="49" fontId="1" fillId="6" borderId="1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/>
    <xf numFmtId="0" fontId="1" fillId="6" borderId="1" xfId="6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44" fontId="3" fillId="5" borderId="1" xfId="4" applyFont="1" applyFill="1" applyBorder="1" applyAlignment="1">
      <alignment horizontal="left" vertical="center" wrapText="1"/>
    </xf>
    <xf numFmtId="0" fontId="1" fillId="3" borderId="1" xfId="3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7" borderId="1" xfId="3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6" borderId="1" xfId="3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 wrapText="1"/>
    </xf>
    <xf numFmtId="44" fontId="1" fillId="6" borderId="1" xfId="0" applyNumberFormat="1" applyFont="1" applyFill="1" applyBorder="1" applyAlignment="1">
      <alignment horizontal="center" vertical="center" wrapText="1"/>
    </xf>
    <xf numFmtId="0" fontId="1" fillId="6" borderId="1" xfId="3" applyFont="1" applyFill="1" applyBorder="1" applyAlignment="1">
      <alignment horizontal="center"/>
    </xf>
    <xf numFmtId="0" fontId="1" fillId="6" borderId="1" xfId="3" applyFont="1" applyFill="1" applyBorder="1" applyAlignment="1">
      <alignment horizontal="center" wrapText="1"/>
    </xf>
    <xf numFmtId="0" fontId="1" fillId="6" borderId="1" xfId="3" applyNumberFormat="1" applyFont="1" applyFill="1" applyBorder="1" applyAlignment="1">
      <alignment horizontal="center" vertical="center"/>
    </xf>
    <xf numFmtId="0" fontId="1" fillId="0" borderId="1" xfId="5" applyNumberFormat="1" applyFont="1" applyFill="1" applyBorder="1" applyAlignment="1">
      <alignment horizontal="center" vertical="center" wrapText="1"/>
    </xf>
    <xf numFmtId="0" fontId="1" fillId="6" borderId="1" xfId="5" applyNumberFormat="1" applyFont="1" applyFill="1" applyBorder="1" applyAlignment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" fillId="6" borderId="1" xfId="2" applyFont="1" applyFill="1" applyBorder="1"/>
    <xf numFmtId="0" fontId="1" fillId="6" borderId="1" xfId="2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1" xfId="2" applyFont="1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0" borderId="2" xfId="0" applyFont="1" applyFill="1" applyBorder="1"/>
    <xf numFmtId="164" fontId="3" fillId="6" borderId="0" xfId="0" applyNumberFormat="1" applyFont="1" applyFill="1" applyBorder="1" applyAlignment="1">
      <alignment horizontal="center" vertical="center"/>
    </xf>
    <xf numFmtId="44" fontId="3" fillId="6" borderId="2" xfId="0" applyNumberFormat="1" applyFont="1" applyFill="1" applyBorder="1"/>
    <xf numFmtId="164" fontId="3" fillId="6" borderId="1" xfId="0" applyNumberFormat="1" applyFont="1" applyFill="1" applyBorder="1"/>
    <xf numFmtId="0" fontId="1" fillId="6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0" borderId="6" xfId="0" applyFont="1" applyFill="1" applyBorder="1"/>
    <xf numFmtId="0" fontId="1" fillId="4" borderId="6" xfId="0" applyFont="1" applyFill="1" applyBorder="1"/>
    <xf numFmtId="0" fontId="1" fillId="0" borderId="6" xfId="0" applyFont="1" applyFill="1" applyBorder="1" applyAlignment="1">
      <alignment horizontal="center"/>
    </xf>
    <xf numFmtId="0" fontId="1" fillId="5" borderId="6" xfId="0" applyFont="1" applyFill="1" applyBorder="1"/>
    <xf numFmtId="0" fontId="1" fillId="0" borderId="6" xfId="0" applyFont="1" applyBorder="1"/>
    <xf numFmtId="0" fontId="1" fillId="6" borderId="6" xfId="0" applyFont="1" applyFill="1" applyBorder="1"/>
    <xf numFmtId="0" fontId="1" fillId="0" borderId="6" xfId="0" applyFont="1" applyBorder="1" applyAlignment="1">
      <alignment horizontal="center" vertical="center"/>
    </xf>
    <xf numFmtId="0" fontId="1" fillId="0" borderId="6" xfId="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vertical="center" wrapText="1"/>
    </xf>
    <xf numFmtId="0" fontId="1" fillId="7" borderId="2" xfId="3" applyNumberFormat="1" applyFont="1" applyFill="1" applyBorder="1" applyAlignment="1">
      <alignment horizontal="center" vertical="center" wrapText="1"/>
    </xf>
    <xf numFmtId="0" fontId="1" fillId="7" borderId="4" xfId="3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164" fontId="3" fillId="4" borderId="9" xfId="0" applyNumberFormat="1" applyFont="1" applyFill="1" applyBorder="1" applyAlignment="1">
      <alignment horizontal="center" vertical="center"/>
    </xf>
    <xf numFmtId="164" fontId="3" fillId="4" borderId="10" xfId="0" applyNumberFormat="1" applyFont="1" applyFill="1" applyBorder="1" applyAlignment="1">
      <alignment horizontal="center" vertical="center"/>
    </xf>
    <xf numFmtId="164" fontId="3" fillId="4" borderId="11" xfId="0" applyNumberFormat="1" applyFont="1" applyFill="1" applyBorder="1" applyAlignment="1">
      <alignment horizontal="center" vertical="center"/>
    </xf>
    <xf numFmtId="164" fontId="3" fillId="4" borderId="12" xfId="0" applyNumberFormat="1" applyFont="1" applyFill="1" applyBorder="1" applyAlignment="1">
      <alignment horizontal="center" vertical="center"/>
    </xf>
    <xf numFmtId="164" fontId="3" fillId="4" borderId="1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44" fontId="1" fillId="6" borderId="2" xfId="4" applyFont="1" applyFill="1" applyBorder="1" applyAlignment="1">
      <alignment horizontal="center" vertical="center" wrapText="1"/>
    </xf>
    <xf numFmtId="44" fontId="1" fillId="6" borderId="4" xfId="4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4" fontId="1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4" fontId="1" fillId="0" borderId="2" xfId="4" applyFont="1" applyFill="1" applyBorder="1" applyAlignment="1">
      <alignment horizontal="center" vertical="center"/>
    </xf>
    <xf numFmtId="44" fontId="1" fillId="0" borderId="4" xfId="4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44" fontId="3" fillId="5" borderId="1" xfId="4" applyFont="1" applyFill="1" applyBorder="1" applyAlignment="1">
      <alignment horizontal="left" vertical="center" wrapText="1"/>
    </xf>
  </cellXfs>
  <cellStyles count="12">
    <cellStyle name="Dziesiętny 2" xfId="11"/>
    <cellStyle name="Normalny" xfId="0" builtinId="0"/>
    <cellStyle name="Normalny 2" xfId="1"/>
    <cellStyle name="Normalny 3" xfId="2"/>
    <cellStyle name="Normalny 3 2" xfId="7"/>
    <cellStyle name="Normalny_Urząd Gminy" xfId="3"/>
    <cellStyle name="Normalny_Urząd Gminy 2" xfId="6"/>
    <cellStyle name="Walutowy" xfId="4" builtinId="4"/>
    <cellStyle name="Walutowy 2" xfId="5"/>
    <cellStyle name="Walutowy 2 2" xfId="10"/>
    <cellStyle name="Walutowy 3" xfId="8"/>
    <cellStyle name="Walutowy 4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193</xdr:row>
      <xdr:rowOff>0</xdr:rowOff>
    </xdr:from>
    <xdr:to>
      <xdr:col>6</xdr:col>
      <xdr:colOff>114300</xdr:colOff>
      <xdr:row>193</xdr:row>
      <xdr:rowOff>0</xdr:rowOff>
    </xdr:to>
    <xdr:sp macro="" textlink="">
      <xdr:nvSpPr>
        <xdr:cNvPr id="6230" name="AutoShape 2"/>
        <xdr:cNvSpPr>
          <a:spLocks/>
        </xdr:cNvSpPr>
      </xdr:nvSpPr>
      <xdr:spPr bwMode="auto">
        <a:xfrm>
          <a:off x="6000750" y="9360217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194</xdr:row>
      <xdr:rowOff>0</xdr:rowOff>
    </xdr:from>
    <xdr:to>
      <xdr:col>6</xdr:col>
      <xdr:colOff>114300</xdr:colOff>
      <xdr:row>194</xdr:row>
      <xdr:rowOff>0</xdr:rowOff>
    </xdr:to>
    <xdr:sp macro="" textlink="">
      <xdr:nvSpPr>
        <xdr:cNvPr id="6231" name="AutoShape 156"/>
        <xdr:cNvSpPr>
          <a:spLocks/>
        </xdr:cNvSpPr>
      </xdr:nvSpPr>
      <xdr:spPr bwMode="auto">
        <a:xfrm>
          <a:off x="6000750" y="9378315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203</xdr:row>
      <xdr:rowOff>0</xdr:rowOff>
    </xdr:from>
    <xdr:to>
      <xdr:col>6</xdr:col>
      <xdr:colOff>114300</xdr:colOff>
      <xdr:row>203</xdr:row>
      <xdr:rowOff>0</xdr:rowOff>
    </xdr:to>
    <xdr:sp macro="" textlink="">
      <xdr:nvSpPr>
        <xdr:cNvPr id="4" name="AutoShape 2"/>
        <xdr:cNvSpPr>
          <a:spLocks/>
        </xdr:cNvSpPr>
      </xdr:nvSpPr>
      <xdr:spPr bwMode="auto">
        <a:xfrm>
          <a:off x="7791450" y="260985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204</xdr:row>
      <xdr:rowOff>0</xdr:rowOff>
    </xdr:from>
    <xdr:to>
      <xdr:col>6</xdr:col>
      <xdr:colOff>114300</xdr:colOff>
      <xdr:row>204</xdr:row>
      <xdr:rowOff>0</xdr:rowOff>
    </xdr:to>
    <xdr:sp macro="" textlink="">
      <xdr:nvSpPr>
        <xdr:cNvPr id="5" name="AutoShape 156"/>
        <xdr:cNvSpPr>
          <a:spLocks/>
        </xdr:cNvSpPr>
      </xdr:nvSpPr>
      <xdr:spPr bwMode="auto">
        <a:xfrm>
          <a:off x="7791450" y="309562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21"/>
  <sheetViews>
    <sheetView tabSelected="1" view="pageBreakPreview" topLeftCell="M1" zoomScale="80" zoomScaleNormal="60" zoomScaleSheetLayoutView="80" workbookViewId="0">
      <selection activeCell="AA202" sqref="AA202"/>
    </sheetView>
  </sheetViews>
  <sheetFormatPr defaultRowHeight="12.75"/>
  <cols>
    <col min="1" max="1" width="4.28515625" style="4" customWidth="1"/>
    <col min="2" max="2" width="28.7109375" style="4" customWidth="1"/>
    <col min="3" max="3" width="14.140625" style="30" customWidth="1"/>
    <col min="4" max="4" width="14" style="39" customWidth="1"/>
    <col min="5" max="5" width="16.42578125" style="2" customWidth="1"/>
    <col min="6" max="6" width="11.85546875" style="4" customWidth="1"/>
    <col min="7" max="7" width="17" style="4" customWidth="1"/>
    <col min="8" max="8" width="13.5703125" style="4" customWidth="1"/>
    <col min="9" max="9" width="16.5703125" style="4" customWidth="1"/>
    <col min="10" max="10" width="13.5703125" style="4" customWidth="1"/>
    <col min="11" max="11" width="21.140625" style="4" customWidth="1"/>
    <col min="12" max="12" width="16.42578125" style="4" customWidth="1"/>
    <col min="13" max="13" width="17.7109375" style="4" customWidth="1"/>
    <col min="14" max="14" width="18.140625" style="4" customWidth="1"/>
    <col min="15" max="15" width="22.42578125" style="4" customWidth="1"/>
    <col min="16" max="16" width="11.7109375" style="4" customWidth="1"/>
    <col min="17" max="17" width="11.85546875" style="4" customWidth="1"/>
    <col min="18" max="18" width="15.42578125" style="4" customWidth="1"/>
    <col min="19" max="20" width="12.5703125" style="4" customWidth="1"/>
    <col min="21" max="21" width="11" style="4" customWidth="1"/>
    <col min="22" max="22" width="10" style="4" customWidth="1"/>
    <col min="23" max="23" width="7.140625" style="4" customWidth="1"/>
    <col min="24" max="24" width="11.5703125" style="4" customWidth="1"/>
    <col min="25" max="25" width="10" style="4" customWidth="1"/>
    <col min="26" max="26" width="15.85546875" style="4" customWidth="1"/>
    <col min="27" max="27" width="22.42578125" style="4" customWidth="1"/>
    <col min="28" max="16384" width="9.140625" style="4"/>
  </cols>
  <sheetData>
    <row r="1" spans="1:27">
      <c r="A1" s="1" t="s">
        <v>23</v>
      </c>
      <c r="F1" s="3"/>
      <c r="Z1" s="90"/>
      <c r="AA1" s="90"/>
    </row>
    <row r="2" spans="1:27" ht="62.25" customHeight="1">
      <c r="A2" s="170" t="s">
        <v>2</v>
      </c>
      <c r="B2" s="170" t="s">
        <v>3</v>
      </c>
      <c r="C2" s="170" t="s">
        <v>4</v>
      </c>
      <c r="D2" s="170" t="s">
        <v>5</v>
      </c>
      <c r="E2" s="170" t="s">
        <v>6</v>
      </c>
      <c r="F2" s="170" t="s">
        <v>7</v>
      </c>
      <c r="G2" s="170" t="s">
        <v>535</v>
      </c>
      <c r="H2" s="170" t="s">
        <v>26</v>
      </c>
      <c r="I2" s="170"/>
      <c r="J2" s="170" t="s">
        <v>536</v>
      </c>
      <c r="K2" s="170" t="s">
        <v>508</v>
      </c>
      <c r="L2" s="170" t="s">
        <v>1</v>
      </c>
      <c r="M2" s="170" t="s">
        <v>8</v>
      </c>
      <c r="N2" s="170"/>
      <c r="O2" s="170"/>
      <c r="P2" s="170" t="s">
        <v>22</v>
      </c>
      <c r="Q2" s="170"/>
      <c r="R2" s="170"/>
      <c r="S2" s="170"/>
      <c r="T2" s="170"/>
      <c r="U2" s="170"/>
      <c r="V2" s="170" t="s">
        <v>9</v>
      </c>
      <c r="W2" s="170" t="s">
        <v>10</v>
      </c>
      <c r="X2" s="170" t="s">
        <v>11</v>
      </c>
      <c r="Y2" s="170" t="s">
        <v>12</v>
      </c>
      <c r="Z2" s="175" t="s">
        <v>538</v>
      </c>
      <c r="AA2" s="170" t="s">
        <v>540</v>
      </c>
    </row>
    <row r="3" spans="1:27" ht="62.25" customHeight="1">
      <c r="A3" s="170"/>
      <c r="B3" s="170"/>
      <c r="C3" s="170"/>
      <c r="D3" s="170"/>
      <c r="E3" s="170"/>
      <c r="F3" s="170"/>
      <c r="G3" s="170"/>
      <c r="H3" s="16" t="s">
        <v>27</v>
      </c>
      <c r="I3" s="16" t="s">
        <v>28</v>
      </c>
      <c r="J3" s="170"/>
      <c r="K3" s="170"/>
      <c r="L3" s="170"/>
      <c r="M3" s="16" t="s">
        <v>13</v>
      </c>
      <c r="N3" s="16" t="s">
        <v>14</v>
      </c>
      <c r="O3" s="16" t="s">
        <v>15</v>
      </c>
      <c r="P3" s="16" t="s">
        <v>16</v>
      </c>
      <c r="Q3" s="16" t="s">
        <v>17</v>
      </c>
      <c r="R3" s="16" t="s">
        <v>18</v>
      </c>
      <c r="S3" s="16" t="s">
        <v>19</v>
      </c>
      <c r="T3" s="16" t="s">
        <v>20</v>
      </c>
      <c r="U3" s="16" t="s">
        <v>21</v>
      </c>
      <c r="V3" s="170"/>
      <c r="W3" s="170"/>
      <c r="X3" s="170"/>
      <c r="Y3" s="170"/>
      <c r="Z3" s="176"/>
      <c r="AA3" s="170"/>
    </row>
    <row r="4" spans="1:27" ht="13.5" customHeight="1">
      <c r="A4" s="148" t="s">
        <v>357</v>
      </c>
      <c r="B4" s="148"/>
      <c r="C4" s="148"/>
      <c r="D4" s="148"/>
      <c r="E4" s="148"/>
      <c r="F4" s="46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138"/>
    </row>
    <row r="5" spans="1:27" s="26" customFormat="1" ht="142.5" customHeight="1">
      <c r="A5" s="11">
        <v>1</v>
      </c>
      <c r="B5" s="48" t="s">
        <v>29</v>
      </c>
      <c r="C5" s="10"/>
      <c r="D5" s="11" t="s">
        <v>30</v>
      </c>
      <c r="E5" s="13" t="s">
        <v>31</v>
      </c>
      <c r="F5" s="41" t="s">
        <v>32</v>
      </c>
      <c r="G5" s="49">
        <v>2095000</v>
      </c>
      <c r="H5" s="11"/>
      <c r="I5" s="50"/>
      <c r="J5" s="11" t="s">
        <v>33</v>
      </c>
      <c r="K5" s="23" t="s">
        <v>34</v>
      </c>
      <c r="L5" s="11" t="s">
        <v>35</v>
      </c>
      <c r="M5" s="11" t="s">
        <v>36</v>
      </c>
      <c r="N5" s="11" t="s">
        <v>37</v>
      </c>
      <c r="O5" s="11" t="s">
        <v>38</v>
      </c>
      <c r="P5" s="11" t="s">
        <v>345</v>
      </c>
      <c r="Q5" s="11" t="s">
        <v>345</v>
      </c>
      <c r="R5" s="11" t="s">
        <v>345</v>
      </c>
      <c r="S5" s="11" t="s">
        <v>345</v>
      </c>
      <c r="T5" s="11" t="s">
        <v>106</v>
      </c>
      <c r="U5" s="11" t="s">
        <v>345</v>
      </c>
      <c r="V5" s="13">
        <v>764.12</v>
      </c>
      <c r="W5" s="13">
        <v>4</v>
      </c>
      <c r="X5" s="13" t="s">
        <v>30</v>
      </c>
      <c r="Y5" s="13" t="s">
        <v>31</v>
      </c>
      <c r="Z5" s="10" t="s">
        <v>549</v>
      </c>
      <c r="AA5" s="134" t="s">
        <v>543</v>
      </c>
    </row>
    <row r="6" spans="1:27" s="26" customFormat="1" ht="84" customHeight="1">
      <c r="A6" s="11">
        <v>2</v>
      </c>
      <c r="B6" s="27" t="s">
        <v>39</v>
      </c>
      <c r="C6" s="10"/>
      <c r="D6" s="11" t="s">
        <v>30</v>
      </c>
      <c r="E6" s="13" t="s">
        <v>31</v>
      </c>
      <c r="F6" s="18" t="s">
        <v>32</v>
      </c>
      <c r="G6" s="49"/>
      <c r="H6" s="11">
        <v>0.6</v>
      </c>
      <c r="I6" s="50">
        <v>68000</v>
      </c>
      <c r="J6" s="11" t="s">
        <v>534</v>
      </c>
      <c r="K6" s="23" t="s">
        <v>40</v>
      </c>
      <c r="L6" s="11" t="s">
        <v>35</v>
      </c>
      <c r="M6" s="11" t="s">
        <v>41</v>
      </c>
      <c r="N6" s="11" t="s">
        <v>42</v>
      </c>
      <c r="O6" s="11" t="s">
        <v>43</v>
      </c>
      <c r="P6" s="11" t="s">
        <v>346</v>
      </c>
      <c r="Q6" s="11" t="s">
        <v>345</v>
      </c>
      <c r="R6" s="11" t="s">
        <v>347</v>
      </c>
      <c r="S6" s="11" t="s">
        <v>345</v>
      </c>
      <c r="T6" s="11" t="s">
        <v>106</v>
      </c>
      <c r="U6" s="11" t="s">
        <v>346</v>
      </c>
      <c r="V6" s="13">
        <v>90</v>
      </c>
      <c r="W6" s="13">
        <v>1</v>
      </c>
      <c r="X6" s="13" t="s">
        <v>31</v>
      </c>
      <c r="Y6" s="13" t="s">
        <v>31</v>
      </c>
      <c r="Z6" s="10"/>
      <c r="AA6" s="134" t="s">
        <v>544</v>
      </c>
    </row>
    <row r="7" spans="1:27" s="26" customFormat="1" ht="25.5">
      <c r="A7" s="11">
        <v>3</v>
      </c>
      <c r="B7" s="27" t="s">
        <v>44</v>
      </c>
      <c r="C7" s="10"/>
      <c r="D7" s="11" t="s">
        <v>30</v>
      </c>
      <c r="E7" s="13" t="s">
        <v>31</v>
      </c>
      <c r="F7" s="18" t="s">
        <v>45</v>
      </c>
      <c r="G7" s="49"/>
      <c r="H7" s="11">
        <v>0.5</v>
      </c>
      <c r="I7" s="50">
        <v>77000</v>
      </c>
      <c r="J7" s="11" t="s">
        <v>534</v>
      </c>
      <c r="K7" s="23" t="s">
        <v>40</v>
      </c>
      <c r="L7" s="11" t="s">
        <v>46</v>
      </c>
      <c r="M7" s="11" t="s">
        <v>47</v>
      </c>
      <c r="N7" s="11" t="s">
        <v>48</v>
      </c>
      <c r="O7" s="11" t="s">
        <v>49</v>
      </c>
      <c r="P7" s="11" t="s">
        <v>348</v>
      </c>
      <c r="Q7" s="11" t="s">
        <v>349</v>
      </c>
      <c r="R7" s="11" t="s">
        <v>106</v>
      </c>
      <c r="S7" s="11" t="s">
        <v>348</v>
      </c>
      <c r="T7" s="11" t="s">
        <v>106</v>
      </c>
      <c r="U7" s="11" t="s">
        <v>106</v>
      </c>
      <c r="V7" s="13">
        <v>80.7</v>
      </c>
      <c r="W7" s="13">
        <v>1</v>
      </c>
      <c r="X7" s="13" t="s">
        <v>31</v>
      </c>
      <c r="Y7" s="13" t="s">
        <v>31</v>
      </c>
      <c r="Z7" s="10"/>
      <c r="AA7" s="123"/>
    </row>
    <row r="8" spans="1:27" s="26" customFormat="1" ht="82.5" customHeight="1">
      <c r="A8" s="11">
        <v>4</v>
      </c>
      <c r="B8" s="27" t="s">
        <v>50</v>
      </c>
      <c r="C8" s="10"/>
      <c r="D8" s="11" t="s">
        <v>30</v>
      </c>
      <c r="E8" s="13" t="s">
        <v>31</v>
      </c>
      <c r="F8" s="18" t="s">
        <v>51</v>
      </c>
      <c r="G8" s="49"/>
      <c r="H8" s="11">
        <v>0.37</v>
      </c>
      <c r="I8" s="50">
        <v>103000</v>
      </c>
      <c r="J8" s="11" t="s">
        <v>534</v>
      </c>
      <c r="K8" s="23" t="s">
        <v>40</v>
      </c>
      <c r="L8" s="11" t="s">
        <v>52</v>
      </c>
      <c r="M8" s="11" t="s">
        <v>53</v>
      </c>
      <c r="N8" s="11" t="s">
        <v>54</v>
      </c>
      <c r="O8" s="11" t="s">
        <v>55</v>
      </c>
      <c r="P8" s="11" t="s">
        <v>348</v>
      </c>
      <c r="Q8" s="11" t="s">
        <v>346</v>
      </c>
      <c r="R8" s="11" t="s">
        <v>346</v>
      </c>
      <c r="S8" s="11" t="s">
        <v>345</v>
      </c>
      <c r="T8" s="11" t="s">
        <v>106</v>
      </c>
      <c r="U8" s="11" t="s">
        <v>346</v>
      </c>
      <c r="V8" s="13">
        <v>70</v>
      </c>
      <c r="W8" s="13">
        <v>2</v>
      </c>
      <c r="X8" s="13" t="s">
        <v>30</v>
      </c>
      <c r="Y8" s="13" t="s">
        <v>31</v>
      </c>
      <c r="Z8" s="136" t="s">
        <v>593</v>
      </c>
      <c r="AA8" s="123"/>
    </row>
    <row r="9" spans="1:27" s="26" customFormat="1" ht="27.75" customHeight="1">
      <c r="A9" s="11">
        <v>5</v>
      </c>
      <c r="B9" s="27" t="s">
        <v>50</v>
      </c>
      <c r="C9" s="10"/>
      <c r="D9" s="11" t="s">
        <v>30</v>
      </c>
      <c r="E9" s="13" t="s">
        <v>31</v>
      </c>
      <c r="F9" s="18" t="s">
        <v>56</v>
      </c>
      <c r="G9" s="49"/>
      <c r="H9" s="11">
        <v>0.43</v>
      </c>
      <c r="I9" s="50">
        <v>195000</v>
      </c>
      <c r="J9" s="11" t="s">
        <v>534</v>
      </c>
      <c r="K9" s="23" t="s">
        <v>40</v>
      </c>
      <c r="L9" s="11" t="s">
        <v>57</v>
      </c>
      <c r="M9" s="11" t="s">
        <v>58</v>
      </c>
      <c r="N9" s="11" t="s">
        <v>59</v>
      </c>
      <c r="O9" s="11" t="s">
        <v>60</v>
      </c>
      <c r="P9" s="11" t="s">
        <v>348</v>
      </c>
      <c r="Q9" s="11" t="s">
        <v>346</v>
      </c>
      <c r="R9" s="11" t="s">
        <v>346</v>
      </c>
      <c r="S9" s="11" t="s">
        <v>345</v>
      </c>
      <c r="T9" s="11" t="s">
        <v>106</v>
      </c>
      <c r="U9" s="11" t="s">
        <v>346</v>
      </c>
      <c r="V9" s="13">
        <v>145.9</v>
      </c>
      <c r="W9" s="13">
        <v>1</v>
      </c>
      <c r="X9" s="13" t="s">
        <v>31</v>
      </c>
      <c r="Y9" s="124" t="s">
        <v>31</v>
      </c>
      <c r="Z9" s="10" t="s">
        <v>590</v>
      </c>
      <c r="AA9" s="135"/>
    </row>
    <row r="10" spans="1:27" s="26" customFormat="1" ht="120" customHeight="1">
      <c r="A10" s="11">
        <v>6</v>
      </c>
      <c r="B10" s="27" t="s">
        <v>50</v>
      </c>
      <c r="C10" s="10"/>
      <c r="D10" s="11" t="s">
        <v>30</v>
      </c>
      <c r="E10" s="13" t="s">
        <v>31</v>
      </c>
      <c r="F10" s="18" t="s">
        <v>61</v>
      </c>
      <c r="G10" s="49"/>
      <c r="H10" s="11">
        <v>0.4</v>
      </c>
      <c r="I10" s="50">
        <v>629000</v>
      </c>
      <c r="J10" s="11" t="s">
        <v>534</v>
      </c>
      <c r="K10" s="23" t="s">
        <v>40</v>
      </c>
      <c r="L10" s="11" t="s">
        <v>62</v>
      </c>
      <c r="M10" s="11" t="s">
        <v>63</v>
      </c>
      <c r="N10" s="11" t="s">
        <v>64</v>
      </c>
      <c r="O10" s="11" t="s">
        <v>65</v>
      </c>
      <c r="P10" s="35" t="s">
        <v>346</v>
      </c>
      <c r="Q10" s="11" t="s">
        <v>346</v>
      </c>
      <c r="R10" s="11" t="s">
        <v>346</v>
      </c>
      <c r="S10" s="11" t="s">
        <v>346</v>
      </c>
      <c r="T10" s="11" t="s">
        <v>106</v>
      </c>
      <c r="U10" s="11" t="s">
        <v>346</v>
      </c>
      <c r="V10" s="13">
        <v>448.24</v>
      </c>
      <c r="W10" s="13">
        <v>1</v>
      </c>
      <c r="X10" s="13" t="s">
        <v>31</v>
      </c>
      <c r="Y10" s="124" t="s">
        <v>31</v>
      </c>
      <c r="Z10" s="15" t="s">
        <v>559</v>
      </c>
      <c r="AA10" s="123"/>
    </row>
    <row r="11" spans="1:27" s="26" customFormat="1" ht="150.75" customHeight="1">
      <c r="A11" s="11">
        <v>7</v>
      </c>
      <c r="B11" s="27" t="s">
        <v>50</v>
      </c>
      <c r="C11" s="10"/>
      <c r="D11" s="11" t="s">
        <v>30</v>
      </c>
      <c r="E11" s="13" t="s">
        <v>31</v>
      </c>
      <c r="F11" s="18" t="s">
        <v>66</v>
      </c>
      <c r="G11" s="49"/>
      <c r="H11" s="11">
        <v>0.37</v>
      </c>
      <c r="I11" s="50">
        <v>750000</v>
      </c>
      <c r="J11" s="11" t="s">
        <v>534</v>
      </c>
      <c r="K11" s="23" t="s">
        <v>40</v>
      </c>
      <c r="L11" s="11" t="s">
        <v>67</v>
      </c>
      <c r="M11" s="11" t="s">
        <v>68</v>
      </c>
      <c r="N11" s="11" t="s">
        <v>69</v>
      </c>
      <c r="O11" s="11" t="s">
        <v>70</v>
      </c>
      <c r="P11" s="11" t="s">
        <v>346</v>
      </c>
      <c r="Q11" s="11" t="s">
        <v>346</v>
      </c>
      <c r="R11" s="11" t="s">
        <v>346</v>
      </c>
      <c r="S11" s="11" t="s">
        <v>346</v>
      </c>
      <c r="T11" s="11" t="s">
        <v>106</v>
      </c>
      <c r="U11" s="11" t="s">
        <v>346</v>
      </c>
      <c r="V11" s="13">
        <v>508.5</v>
      </c>
      <c r="W11" s="13">
        <v>2</v>
      </c>
      <c r="X11" s="13" t="s">
        <v>31</v>
      </c>
      <c r="Y11" s="124" t="s">
        <v>31</v>
      </c>
      <c r="Z11" s="10" t="s">
        <v>558</v>
      </c>
      <c r="AA11" s="135" t="s">
        <v>557</v>
      </c>
    </row>
    <row r="12" spans="1:27" s="26" customFormat="1" ht="27" customHeight="1">
      <c r="A12" s="11">
        <v>8</v>
      </c>
      <c r="B12" s="27" t="s">
        <v>71</v>
      </c>
      <c r="C12" s="10"/>
      <c r="D12" s="11" t="s">
        <v>30</v>
      </c>
      <c r="E12" s="13" t="s">
        <v>31</v>
      </c>
      <c r="F12" s="18" t="s">
        <v>72</v>
      </c>
      <c r="G12" s="49"/>
      <c r="H12" s="11">
        <v>0.32</v>
      </c>
      <c r="I12" s="50">
        <v>151000</v>
      </c>
      <c r="J12" s="11" t="s">
        <v>534</v>
      </c>
      <c r="K12" s="23" t="s">
        <v>40</v>
      </c>
      <c r="L12" s="11" t="s">
        <v>73</v>
      </c>
      <c r="M12" s="11" t="s">
        <v>74</v>
      </c>
      <c r="N12" s="11" t="s">
        <v>75</v>
      </c>
      <c r="O12" s="11" t="s">
        <v>55</v>
      </c>
      <c r="P12" s="11" t="s">
        <v>349</v>
      </c>
      <c r="Q12" s="11" t="s">
        <v>346</v>
      </c>
      <c r="R12" s="11" t="s">
        <v>346</v>
      </c>
      <c r="S12" s="11" t="s">
        <v>345</v>
      </c>
      <c r="T12" s="11" t="s">
        <v>106</v>
      </c>
      <c r="U12" s="11" t="s">
        <v>346</v>
      </c>
      <c r="V12" s="13">
        <v>95.53</v>
      </c>
      <c r="W12" s="13">
        <v>3</v>
      </c>
      <c r="X12" s="13" t="s">
        <v>30</v>
      </c>
      <c r="Y12" s="124" t="s">
        <v>31</v>
      </c>
      <c r="Z12" s="10"/>
      <c r="AA12" s="123"/>
    </row>
    <row r="13" spans="1:27" s="26" customFormat="1" ht="182.25" customHeight="1">
      <c r="A13" s="11">
        <v>9</v>
      </c>
      <c r="B13" s="27" t="s">
        <v>76</v>
      </c>
      <c r="C13" s="10"/>
      <c r="D13" s="11" t="s">
        <v>30</v>
      </c>
      <c r="E13" s="13" t="s">
        <v>31</v>
      </c>
      <c r="F13" s="18" t="s">
        <v>77</v>
      </c>
      <c r="G13" s="49"/>
      <c r="H13" s="11">
        <v>0.6</v>
      </c>
      <c r="I13" s="50">
        <v>82000</v>
      </c>
      <c r="J13" s="11" t="s">
        <v>534</v>
      </c>
      <c r="K13" s="23" t="s">
        <v>40</v>
      </c>
      <c r="L13" s="11" t="s">
        <v>78</v>
      </c>
      <c r="M13" s="11" t="s">
        <v>41</v>
      </c>
      <c r="N13" s="11" t="s">
        <v>79</v>
      </c>
      <c r="O13" s="11" t="s">
        <v>80</v>
      </c>
      <c r="P13" s="11" t="s">
        <v>346</v>
      </c>
      <c r="Q13" s="11" t="s">
        <v>346</v>
      </c>
      <c r="R13" s="11" t="s">
        <v>346</v>
      </c>
      <c r="S13" s="11" t="s">
        <v>345</v>
      </c>
      <c r="T13" s="11" t="s">
        <v>106</v>
      </c>
      <c r="U13" s="11" t="s">
        <v>346</v>
      </c>
      <c r="V13" s="13">
        <v>66.7</v>
      </c>
      <c r="W13" s="13">
        <v>2</v>
      </c>
      <c r="X13" s="13" t="s">
        <v>31</v>
      </c>
      <c r="Y13" s="124" t="s">
        <v>31</v>
      </c>
      <c r="Z13" s="10"/>
      <c r="AA13" s="134" t="s">
        <v>550</v>
      </c>
    </row>
    <row r="14" spans="1:27" s="26" customFormat="1" ht="26.25" customHeight="1">
      <c r="A14" s="11">
        <v>10</v>
      </c>
      <c r="B14" s="27" t="s">
        <v>76</v>
      </c>
      <c r="C14" s="10"/>
      <c r="D14" s="11" t="s">
        <v>30</v>
      </c>
      <c r="E14" s="13" t="s">
        <v>31</v>
      </c>
      <c r="F14" s="18" t="s">
        <v>81</v>
      </c>
      <c r="G14" s="49"/>
      <c r="H14" s="11">
        <v>0.22</v>
      </c>
      <c r="I14" s="50">
        <v>626000</v>
      </c>
      <c r="J14" s="11" t="s">
        <v>534</v>
      </c>
      <c r="K14" s="23" t="s">
        <v>40</v>
      </c>
      <c r="L14" s="11" t="s">
        <v>82</v>
      </c>
      <c r="M14" s="11" t="s">
        <v>83</v>
      </c>
      <c r="N14" s="11" t="s">
        <v>84</v>
      </c>
      <c r="O14" s="11" t="s">
        <v>85</v>
      </c>
      <c r="P14" s="11" t="s">
        <v>346</v>
      </c>
      <c r="Q14" s="11" t="s">
        <v>346</v>
      </c>
      <c r="R14" s="11" t="s">
        <v>346</v>
      </c>
      <c r="S14" s="11" t="s">
        <v>346</v>
      </c>
      <c r="T14" s="11" t="s">
        <v>106</v>
      </c>
      <c r="U14" s="11" t="s">
        <v>346</v>
      </c>
      <c r="V14" s="13">
        <v>260.8</v>
      </c>
      <c r="W14" s="13">
        <v>2</v>
      </c>
      <c r="X14" s="13" t="s">
        <v>30</v>
      </c>
      <c r="Y14" s="124" t="s">
        <v>31</v>
      </c>
      <c r="Z14" s="10"/>
      <c r="AA14" s="123"/>
    </row>
    <row r="15" spans="1:27" s="26" customFormat="1" ht="25.5">
      <c r="A15" s="11">
        <v>11</v>
      </c>
      <c r="B15" s="27" t="s">
        <v>76</v>
      </c>
      <c r="C15" s="10"/>
      <c r="D15" s="11" t="s">
        <v>30</v>
      </c>
      <c r="E15" s="13" t="s">
        <v>31</v>
      </c>
      <c r="F15" s="18" t="s">
        <v>86</v>
      </c>
      <c r="G15" s="49"/>
      <c r="H15" s="11">
        <v>0.22</v>
      </c>
      <c r="I15" s="50">
        <v>643000</v>
      </c>
      <c r="J15" s="11" t="s">
        <v>534</v>
      </c>
      <c r="K15" s="23" t="s">
        <v>40</v>
      </c>
      <c r="L15" s="11" t="s">
        <v>87</v>
      </c>
      <c r="M15" s="11" t="s">
        <v>88</v>
      </c>
      <c r="N15" s="11" t="s">
        <v>89</v>
      </c>
      <c r="O15" s="11" t="s">
        <v>90</v>
      </c>
      <c r="P15" s="11" t="s">
        <v>345</v>
      </c>
      <c r="Q15" s="11" t="s">
        <v>345</v>
      </c>
      <c r="R15" s="11" t="s">
        <v>345</v>
      </c>
      <c r="S15" s="11" t="s">
        <v>345</v>
      </c>
      <c r="T15" s="11" t="s">
        <v>106</v>
      </c>
      <c r="U15" s="11" t="s">
        <v>346</v>
      </c>
      <c r="V15" s="13">
        <v>267.45</v>
      </c>
      <c r="W15" s="13">
        <v>2</v>
      </c>
      <c r="X15" s="13" t="s">
        <v>30</v>
      </c>
      <c r="Y15" s="124" t="s">
        <v>31</v>
      </c>
      <c r="Z15" s="10"/>
      <c r="AA15" s="123"/>
    </row>
    <row r="16" spans="1:27" s="26" customFormat="1" ht="104.25" customHeight="1">
      <c r="A16" s="11">
        <v>12</v>
      </c>
      <c r="B16" s="27" t="s">
        <v>76</v>
      </c>
      <c r="C16" s="10"/>
      <c r="D16" s="11" t="s">
        <v>30</v>
      </c>
      <c r="E16" s="13" t="s">
        <v>31</v>
      </c>
      <c r="F16" s="18" t="s">
        <v>91</v>
      </c>
      <c r="G16" s="49"/>
      <c r="H16" s="11">
        <v>0.6</v>
      </c>
      <c r="I16" s="50">
        <v>375000</v>
      </c>
      <c r="J16" s="11" t="s">
        <v>534</v>
      </c>
      <c r="K16" s="23" t="s">
        <v>40</v>
      </c>
      <c r="L16" s="11" t="s">
        <v>92</v>
      </c>
      <c r="M16" s="11" t="s">
        <v>93</v>
      </c>
      <c r="N16" s="11" t="s">
        <v>94</v>
      </c>
      <c r="O16" s="11" t="s">
        <v>95</v>
      </c>
      <c r="P16" s="11" t="s">
        <v>346</v>
      </c>
      <c r="Q16" s="11" t="s">
        <v>346</v>
      </c>
      <c r="R16" s="11" t="s">
        <v>346</v>
      </c>
      <c r="S16" s="11" t="s">
        <v>346</v>
      </c>
      <c r="T16" s="11" t="s">
        <v>106</v>
      </c>
      <c r="U16" s="11" t="s">
        <v>346</v>
      </c>
      <c r="V16" s="13">
        <v>306.82</v>
      </c>
      <c r="W16" s="13">
        <v>1</v>
      </c>
      <c r="X16" s="13" t="s">
        <v>31</v>
      </c>
      <c r="Y16" s="124" t="s">
        <v>31</v>
      </c>
      <c r="Z16" s="10"/>
      <c r="AA16" s="134" t="s">
        <v>541</v>
      </c>
    </row>
    <row r="17" spans="1:27" s="26" customFormat="1" ht="36.75" customHeight="1">
      <c r="A17" s="11">
        <v>13</v>
      </c>
      <c r="B17" s="27" t="s">
        <v>76</v>
      </c>
      <c r="C17" s="10"/>
      <c r="D17" s="11" t="s">
        <v>30</v>
      </c>
      <c r="E17" s="13" t="s">
        <v>31</v>
      </c>
      <c r="F17" s="18" t="s">
        <v>96</v>
      </c>
      <c r="G17" s="49"/>
      <c r="H17" s="11">
        <v>0.43</v>
      </c>
      <c r="I17" s="50">
        <v>228000</v>
      </c>
      <c r="J17" s="11" t="s">
        <v>534</v>
      </c>
      <c r="K17" s="23" t="s">
        <v>40</v>
      </c>
      <c r="L17" s="11" t="s">
        <v>97</v>
      </c>
      <c r="M17" s="11" t="s">
        <v>63</v>
      </c>
      <c r="N17" s="11" t="s">
        <v>98</v>
      </c>
      <c r="O17" s="11" t="s">
        <v>99</v>
      </c>
      <c r="P17" s="11" t="s">
        <v>346</v>
      </c>
      <c r="Q17" s="11" t="s">
        <v>346</v>
      </c>
      <c r="R17" s="11" t="s">
        <v>346</v>
      </c>
      <c r="S17" s="11" t="s">
        <v>346</v>
      </c>
      <c r="T17" s="11" t="s">
        <v>106</v>
      </c>
      <c r="U17" s="11" t="s">
        <v>346</v>
      </c>
      <c r="V17" s="13">
        <v>130</v>
      </c>
      <c r="W17" s="13">
        <v>1</v>
      </c>
      <c r="X17" s="13" t="s">
        <v>31</v>
      </c>
      <c r="Y17" s="124" t="s">
        <v>31</v>
      </c>
      <c r="Z17" s="10"/>
      <c r="AA17" s="123"/>
    </row>
    <row r="18" spans="1:27" s="26" customFormat="1">
      <c r="A18" s="11">
        <v>14</v>
      </c>
      <c r="B18" s="27" t="s">
        <v>100</v>
      </c>
      <c r="C18" s="10"/>
      <c r="D18" s="11" t="s">
        <v>30</v>
      </c>
      <c r="E18" s="13" t="s">
        <v>31</v>
      </c>
      <c r="F18" s="18" t="s">
        <v>101</v>
      </c>
      <c r="G18" s="49"/>
      <c r="H18" s="11">
        <v>0.33</v>
      </c>
      <c r="I18" s="50">
        <v>51000</v>
      </c>
      <c r="J18" s="11" t="s">
        <v>534</v>
      </c>
      <c r="K18" s="23" t="s">
        <v>40</v>
      </c>
      <c r="L18" s="11" t="s">
        <v>97</v>
      </c>
      <c r="M18" s="11" t="s">
        <v>41</v>
      </c>
      <c r="N18" s="11" t="s">
        <v>54</v>
      </c>
      <c r="O18" s="11" t="s">
        <v>102</v>
      </c>
      <c r="P18" s="11" t="s">
        <v>346</v>
      </c>
      <c r="Q18" s="11" t="s">
        <v>346</v>
      </c>
      <c r="R18" s="11" t="s">
        <v>106</v>
      </c>
      <c r="S18" s="11" t="s">
        <v>346</v>
      </c>
      <c r="T18" s="11" t="s">
        <v>106</v>
      </c>
      <c r="U18" s="11" t="s">
        <v>106</v>
      </c>
      <c r="V18" s="13">
        <v>40</v>
      </c>
      <c r="W18" s="13">
        <v>1</v>
      </c>
      <c r="X18" s="13" t="s">
        <v>31</v>
      </c>
      <c r="Y18" s="124" t="s">
        <v>31</v>
      </c>
      <c r="Z18" s="10"/>
      <c r="AA18" s="123"/>
    </row>
    <row r="19" spans="1:27" s="26" customFormat="1">
      <c r="A19" s="11">
        <v>15</v>
      </c>
      <c r="B19" s="27" t="s">
        <v>103</v>
      </c>
      <c r="C19" s="10"/>
      <c r="D19" s="11" t="s">
        <v>30</v>
      </c>
      <c r="E19" s="13" t="s">
        <v>31</v>
      </c>
      <c r="F19" s="18" t="s">
        <v>104</v>
      </c>
      <c r="G19" s="49">
        <v>3441</v>
      </c>
      <c r="H19" s="11"/>
      <c r="I19" s="50"/>
      <c r="J19" s="11" t="s">
        <v>105</v>
      </c>
      <c r="K19" s="23" t="s">
        <v>106</v>
      </c>
      <c r="L19" s="11" t="s">
        <v>57</v>
      </c>
      <c r="M19" s="11" t="s">
        <v>41</v>
      </c>
      <c r="N19" s="11" t="s">
        <v>107</v>
      </c>
      <c r="O19" s="11" t="s">
        <v>108</v>
      </c>
      <c r="P19" s="11" t="s">
        <v>346</v>
      </c>
      <c r="Q19" s="11" t="s">
        <v>346</v>
      </c>
      <c r="R19" s="11" t="s">
        <v>106</v>
      </c>
      <c r="S19" s="11" t="s">
        <v>106</v>
      </c>
      <c r="T19" s="11" t="s">
        <v>106</v>
      </c>
      <c r="U19" s="11" t="s">
        <v>106</v>
      </c>
      <c r="V19" s="13">
        <v>15</v>
      </c>
      <c r="W19" s="13">
        <v>1</v>
      </c>
      <c r="X19" s="13" t="s">
        <v>31</v>
      </c>
      <c r="Y19" s="124" t="s">
        <v>31</v>
      </c>
      <c r="Z19" s="10"/>
      <c r="AA19" s="123"/>
    </row>
    <row r="20" spans="1:27" s="26" customFormat="1">
      <c r="A20" s="11">
        <v>16</v>
      </c>
      <c r="B20" s="27" t="s">
        <v>109</v>
      </c>
      <c r="C20" s="10"/>
      <c r="D20" s="11" t="s">
        <v>30</v>
      </c>
      <c r="E20" s="13" t="s">
        <v>31</v>
      </c>
      <c r="F20" s="18" t="s">
        <v>110</v>
      </c>
      <c r="G20" s="49">
        <v>4012.5</v>
      </c>
      <c r="H20" s="11"/>
      <c r="I20" s="50"/>
      <c r="J20" s="11" t="s">
        <v>105</v>
      </c>
      <c r="K20" s="23" t="s">
        <v>106</v>
      </c>
      <c r="L20" s="11" t="s">
        <v>62</v>
      </c>
      <c r="M20" s="11" t="s">
        <v>41</v>
      </c>
      <c r="N20" s="11" t="s">
        <v>54</v>
      </c>
      <c r="O20" s="11" t="s">
        <v>108</v>
      </c>
      <c r="P20" s="11" t="s">
        <v>346</v>
      </c>
      <c r="Q20" s="11" t="s">
        <v>346</v>
      </c>
      <c r="R20" s="11" t="s">
        <v>106</v>
      </c>
      <c r="S20" s="11" t="s">
        <v>106</v>
      </c>
      <c r="T20" s="11" t="s">
        <v>106</v>
      </c>
      <c r="U20" s="11" t="s">
        <v>106</v>
      </c>
      <c r="V20" s="13">
        <v>18</v>
      </c>
      <c r="W20" s="13">
        <v>1</v>
      </c>
      <c r="X20" s="13" t="s">
        <v>31</v>
      </c>
      <c r="Y20" s="124" t="s">
        <v>31</v>
      </c>
      <c r="Z20" s="10"/>
      <c r="AA20" s="123"/>
    </row>
    <row r="21" spans="1:27" s="26" customFormat="1">
      <c r="A21" s="11">
        <v>17</v>
      </c>
      <c r="B21" s="27" t="s">
        <v>111</v>
      </c>
      <c r="C21" s="10"/>
      <c r="D21" s="11" t="s">
        <v>30</v>
      </c>
      <c r="E21" s="13" t="s">
        <v>31</v>
      </c>
      <c r="F21" s="18" t="s">
        <v>112</v>
      </c>
      <c r="G21" s="49">
        <v>5307</v>
      </c>
      <c r="H21" s="11"/>
      <c r="I21" s="50"/>
      <c r="J21" s="11" t="s">
        <v>105</v>
      </c>
      <c r="K21" s="23" t="s">
        <v>106</v>
      </c>
      <c r="L21" s="11" t="s">
        <v>67</v>
      </c>
      <c r="M21" s="11" t="s">
        <v>41</v>
      </c>
      <c r="N21" s="11" t="s">
        <v>113</v>
      </c>
      <c r="O21" s="11" t="s">
        <v>114</v>
      </c>
      <c r="P21" s="11" t="s">
        <v>348</v>
      </c>
      <c r="Q21" s="11" t="s">
        <v>348</v>
      </c>
      <c r="R21" s="11" t="s">
        <v>106</v>
      </c>
      <c r="S21" s="11" t="s">
        <v>348</v>
      </c>
      <c r="T21" s="11" t="s">
        <v>106</v>
      </c>
      <c r="U21" s="11" t="s">
        <v>106</v>
      </c>
      <c r="V21" s="13">
        <v>152.56</v>
      </c>
      <c r="W21" s="13">
        <v>1</v>
      </c>
      <c r="X21" s="13" t="s">
        <v>31</v>
      </c>
      <c r="Y21" s="124" t="s">
        <v>31</v>
      </c>
      <c r="Z21" s="31"/>
      <c r="AA21" s="21"/>
    </row>
    <row r="22" spans="1:27" s="26" customFormat="1" ht="87" customHeight="1">
      <c r="A22" s="11">
        <v>18</v>
      </c>
      <c r="B22" s="27" t="s">
        <v>115</v>
      </c>
      <c r="C22" s="10"/>
      <c r="D22" s="11" t="s">
        <v>30</v>
      </c>
      <c r="E22" s="13" t="s">
        <v>31</v>
      </c>
      <c r="F22" s="18" t="s">
        <v>81</v>
      </c>
      <c r="G22" s="49">
        <v>50000</v>
      </c>
      <c r="H22" s="11"/>
      <c r="I22" s="50"/>
      <c r="J22" s="11" t="s">
        <v>105</v>
      </c>
      <c r="K22" s="23" t="s">
        <v>106</v>
      </c>
      <c r="L22" s="11" t="s">
        <v>116</v>
      </c>
      <c r="M22" s="11" t="s">
        <v>117</v>
      </c>
      <c r="N22" s="11" t="s">
        <v>118</v>
      </c>
      <c r="O22" s="11" t="s">
        <v>119</v>
      </c>
      <c r="P22" s="11" t="s">
        <v>346</v>
      </c>
      <c r="Q22" s="11" t="s">
        <v>346</v>
      </c>
      <c r="R22" s="11" t="s">
        <v>106</v>
      </c>
      <c r="S22" s="11" t="s">
        <v>346</v>
      </c>
      <c r="T22" s="11" t="s">
        <v>106</v>
      </c>
      <c r="U22" s="11" t="s">
        <v>106</v>
      </c>
      <c r="V22" s="13">
        <v>40</v>
      </c>
      <c r="W22" s="13">
        <v>1</v>
      </c>
      <c r="X22" s="13" t="s">
        <v>31</v>
      </c>
      <c r="Y22" s="124" t="s">
        <v>31</v>
      </c>
      <c r="Z22" s="10"/>
      <c r="AA22" s="134"/>
    </row>
    <row r="23" spans="1:27" s="26" customFormat="1" ht="87" customHeight="1">
      <c r="A23" s="11">
        <v>19</v>
      </c>
      <c r="B23" s="27" t="s">
        <v>76</v>
      </c>
      <c r="C23" s="10"/>
      <c r="D23" s="11" t="s">
        <v>30</v>
      </c>
      <c r="E23" s="13" t="s">
        <v>31</v>
      </c>
      <c r="F23" s="18" t="s">
        <v>120</v>
      </c>
      <c r="G23" s="49"/>
      <c r="H23" s="11">
        <v>0.08</v>
      </c>
      <c r="I23" s="50">
        <v>414000</v>
      </c>
      <c r="J23" s="11" t="s">
        <v>534</v>
      </c>
      <c r="K23" s="23" t="s">
        <v>40</v>
      </c>
      <c r="L23" s="11" t="s">
        <v>57</v>
      </c>
      <c r="M23" s="11" t="s">
        <v>58</v>
      </c>
      <c r="N23" s="11" t="s">
        <v>59</v>
      </c>
      <c r="O23" s="11" t="s">
        <v>121</v>
      </c>
      <c r="P23" s="11" t="s">
        <v>348</v>
      </c>
      <c r="Q23" s="11" t="s">
        <v>346</v>
      </c>
      <c r="R23" s="11" t="s">
        <v>346</v>
      </c>
      <c r="S23" s="11" t="s">
        <v>345</v>
      </c>
      <c r="T23" s="11" t="s">
        <v>106</v>
      </c>
      <c r="U23" s="11" t="s">
        <v>346</v>
      </c>
      <c r="V23" s="13">
        <v>145.9</v>
      </c>
      <c r="W23" s="13">
        <v>1</v>
      </c>
      <c r="X23" s="13" t="s">
        <v>31</v>
      </c>
      <c r="Y23" s="124" t="s">
        <v>31</v>
      </c>
      <c r="Z23" s="10"/>
      <c r="AA23" s="139" t="s">
        <v>542</v>
      </c>
    </row>
    <row r="24" spans="1:27" s="26" customFormat="1" ht="81" customHeight="1">
      <c r="A24" s="11">
        <v>20</v>
      </c>
      <c r="B24" s="27" t="s">
        <v>50</v>
      </c>
      <c r="C24" s="10"/>
      <c r="D24" s="11" t="s">
        <v>30</v>
      </c>
      <c r="E24" s="13" t="s">
        <v>31</v>
      </c>
      <c r="F24" s="18" t="s">
        <v>122</v>
      </c>
      <c r="G24" s="49">
        <v>35053.54</v>
      </c>
      <c r="H24" s="11"/>
      <c r="I24" s="50"/>
      <c r="J24" s="11" t="s">
        <v>33</v>
      </c>
      <c r="K24" s="23" t="s">
        <v>40</v>
      </c>
      <c r="L24" s="51" t="s">
        <v>123</v>
      </c>
      <c r="M24" s="11" t="s">
        <v>41</v>
      </c>
      <c r="N24" s="11" t="s">
        <v>48</v>
      </c>
      <c r="O24" s="11" t="s">
        <v>124</v>
      </c>
      <c r="P24" s="11" t="s">
        <v>345</v>
      </c>
      <c r="Q24" s="11" t="s">
        <v>345</v>
      </c>
      <c r="R24" s="11" t="s">
        <v>345</v>
      </c>
      <c r="S24" s="11" t="s">
        <v>345</v>
      </c>
      <c r="T24" s="11" t="s">
        <v>350</v>
      </c>
      <c r="U24" s="11" t="s">
        <v>345</v>
      </c>
      <c r="V24" s="13">
        <v>92.72</v>
      </c>
      <c r="W24" s="13">
        <v>2</v>
      </c>
      <c r="X24" s="13" t="s">
        <v>30</v>
      </c>
      <c r="Y24" s="124" t="s">
        <v>31</v>
      </c>
      <c r="Z24" s="15" t="s">
        <v>560</v>
      </c>
      <c r="AA24" s="123"/>
    </row>
    <row r="25" spans="1:27" s="26" customFormat="1" ht="48" customHeight="1">
      <c r="A25" s="11">
        <v>21</v>
      </c>
      <c r="B25" s="27" t="s">
        <v>76</v>
      </c>
      <c r="C25" s="10"/>
      <c r="D25" s="11" t="s">
        <v>30</v>
      </c>
      <c r="E25" s="13" t="s">
        <v>31</v>
      </c>
      <c r="F25" s="18" t="s">
        <v>125</v>
      </c>
      <c r="G25" s="49">
        <v>136526.85999999999</v>
      </c>
      <c r="H25" s="11"/>
      <c r="I25" s="50"/>
      <c r="J25" s="11" t="s">
        <v>33</v>
      </c>
      <c r="K25" s="23" t="s">
        <v>40</v>
      </c>
      <c r="L25" s="11" t="s">
        <v>126</v>
      </c>
      <c r="M25" s="11" t="s">
        <v>127</v>
      </c>
      <c r="N25" s="11" t="s">
        <v>98</v>
      </c>
      <c r="O25" s="11" t="s">
        <v>128</v>
      </c>
      <c r="P25" s="11" t="s">
        <v>346</v>
      </c>
      <c r="Q25" s="11" t="s">
        <v>346</v>
      </c>
      <c r="R25" s="11" t="s">
        <v>346</v>
      </c>
      <c r="S25" s="11" t="s">
        <v>346</v>
      </c>
      <c r="T25" s="11" t="s">
        <v>106</v>
      </c>
      <c r="U25" s="11" t="s">
        <v>346</v>
      </c>
      <c r="V25" s="13">
        <v>207.56</v>
      </c>
      <c r="W25" s="13">
        <v>1</v>
      </c>
      <c r="X25" s="13" t="s">
        <v>31</v>
      </c>
      <c r="Y25" s="124" t="s">
        <v>31</v>
      </c>
      <c r="Z25" s="10"/>
      <c r="AA25" s="123"/>
    </row>
    <row r="26" spans="1:27" s="26" customFormat="1" ht="25.5">
      <c r="A26" s="11">
        <v>22</v>
      </c>
      <c r="B26" s="27" t="s">
        <v>129</v>
      </c>
      <c r="C26" s="10"/>
      <c r="D26" s="11" t="s">
        <v>30</v>
      </c>
      <c r="E26" s="13" t="s">
        <v>31</v>
      </c>
      <c r="F26" s="18" t="s">
        <v>120</v>
      </c>
      <c r="G26" s="49">
        <v>31000</v>
      </c>
      <c r="H26" s="11"/>
      <c r="I26" s="50"/>
      <c r="J26" s="11" t="s">
        <v>33</v>
      </c>
      <c r="K26" s="23" t="s">
        <v>40</v>
      </c>
      <c r="L26" s="11" t="s">
        <v>130</v>
      </c>
      <c r="M26" s="11" t="s">
        <v>88</v>
      </c>
      <c r="N26" s="11" t="s">
        <v>131</v>
      </c>
      <c r="O26" s="11" t="s">
        <v>132</v>
      </c>
      <c r="P26" s="11" t="s">
        <v>346</v>
      </c>
      <c r="Q26" s="11" t="s">
        <v>346</v>
      </c>
      <c r="R26" s="11" t="s">
        <v>346</v>
      </c>
      <c r="S26" s="11" t="s">
        <v>346</v>
      </c>
      <c r="T26" s="11" t="s">
        <v>106</v>
      </c>
      <c r="U26" s="11" t="s">
        <v>106</v>
      </c>
      <c r="V26" s="13">
        <v>20</v>
      </c>
      <c r="W26" s="13">
        <v>1</v>
      </c>
      <c r="X26" s="13" t="s">
        <v>31</v>
      </c>
      <c r="Y26" s="124" t="s">
        <v>31</v>
      </c>
      <c r="Z26" s="10"/>
      <c r="AA26" s="123"/>
    </row>
    <row r="27" spans="1:27" s="26" customFormat="1" ht="81" customHeight="1">
      <c r="A27" s="11">
        <v>23</v>
      </c>
      <c r="B27" s="52" t="s">
        <v>133</v>
      </c>
      <c r="C27" s="10"/>
      <c r="D27" s="11" t="s">
        <v>30</v>
      </c>
      <c r="E27" s="13" t="s">
        <v>31</v>
      </c>
      <c r="F27" s="12" t="s">
        <v>134</v>
      </c>
      <c r="G27" s="53">
        <v>189000</v>
      </c>
      <c r="H27" s="11"/>
      <c r="I27" s="50"/>
      <c r="J27" s="11" t="s">
        <v>33</v>
      </c>
      <c r="K27" s="23" t="s">
        <v>40</v>
      </c>
      <c r="L27" s="51" t="s">
        <v>135</v>
      </c>
      <c r="M27" s="11" t="s">
        <v>63</v>
      </c>
      <c r="N27" s="11" t="s">
        <v>107</v>
      </c>
      <c r="O27" s="11" t="s">
        <v>136</v>
      </c>
      <c r="P27" s="11" t="s">
        <v>346</v>
      </c>
      <c r="Q27" s="11" t="s">
        <v>346</v>
      </c>
      <c r="R27" s="11" t="s">
        <v>346</v>
      </c>
      <c r="S27" s="11" t="s">
        <v>346</v>
      </c>
      <c r="T27" s="11" t="s">
        <v>106</v>
      </c>
      <c r="U27" s="11" t="s">
        <v>346</v>
      </c>
      <c r="V27" s="13">
        <v>61.35</v>
      </c>
      <c r="W27" s="13">
        <v>1</v>
      </c>
      <c r="X27" s="13" t="s">
        <v>31</v>
      </c>
      <c r="Y27" s="124" t="s">
        <v>31</v>
      </c>
      <c r="Z27" s="10"/>
      <c r="AA27" s="134" t="s">
        <v>551</v>
      </c>
    </row>
    <row r="28" spans="1:27" s="26" customFormat="1" ht="45.75" customHeight="1">
      <c r="A28" s="11">
        <v>24</v>
      </c>
      <c r="B28" s="40" t="s">
        <v>137</v>
      </c>
      <c r="C28" s="11"/>
      <c r="D28" s="11" t="s">
        <v>30</v>
      </c>
      <c r="E28" s="13" t="s">
        <v>31</v>
      </c>
      <c r="F28" s="12" t="s">
        <v>138</v>
      </c>
      <c r="G28" s="54"/>
      <c r="H28" s="11">
        <v>0.28000000000000003</v>
      </c>
      <c r="I28" s="50">
        <v>652000</v>
      </c>
      <c r="J28" s="11" t="s">
        <v>534</v>
      </c>
      <c r="K28" s="23" t="s">
        <v>40</v>
      </c>
      <c r="L28" s="12" t="s">
        <v>139</v>
      </c>
      <c r="M28" s="11" t="s">
        <v>140</v>
      </c>
      <c r="N28" s="11" t="s">
        <v>141</v>
      </c>
      <c r="O28" s="11" t="s">
        <v>142</v>
      </c>
      <c r="P28" s="11" t="s">
        <v>349</v>
      </c>
      <c r="Q28" s="11" t="s">
        <v>346</v>
      </c>
      <c r="R28" s="11" t="s">
        <v>346</v>
      </c>
      <c r="S28" s="11" t="s">
        <v>346</v>
      </c>
      <c r="T28" s="11" t="s">
        <v>106</v>
      </c>
      <c r="U28" s="11" t="s">
        <v>346</v>
      </c>
      <c r="V28" s="13">
        <v>294.26</v>
      </c>
      <c r="W28" s="13">
        <v>1</v>
      </c>
      <c r="X28" s="13" t="s">
        <v>31</v>
      </c>
      <c r="Y28" s="124" t="s">
        <v>31</v>
      </c>
      <c r="Z28" s="10"/>
      <c r="AA28" s="123"/>
    </row>
    <row r="29" spans="1:27" s="26" customFormat="1" ht="43.5" customHeight="1">
      <c r="A29" s="11">
        <v>25</v>
      </c>
      <c r="B29" s="52" t="s">
        <v>143</v>
      </c>
      <c r="C29" s="10"/>
      <c r="D29" s="11" t="s">
        <v>30</v>
      </c>
      <c r="E29" s="13" t="s">
        <v>31</v>
      </c>
      <c r="F29" s="12">
        <v>2010</v>
      </c>
      <c r="G29" s="49">
        <v>357214.69</v>
      </c>
      <c r="H29" s="11"/>
      <c r="I29" s="50"/>
      <c r="J29" s="11" t="s">
        <v>33</v>
      </c>
      <c r="K29" s="23" t="s">
        <v>40</v>
      </c>
      <c r="L29" s="51" t="s">
        <v>62</v>
      </c>
      <c r="M29" s="11" t="s">
        <v>144</v>
      </c>
      <c r="N29" s="11" t="s">
        <v>145</v>
      </c>
      <c r="O29" s="11" t="s">
        <v>146</v>
      </c>
      <c r="P29" s="11" t="s">
        <v>346</v>
      </c>
      <c r="Q29" s="11" t="s">
        <v>346</v>
      </c>
      <c r="R29" s="11" t="s">
        <v>346</v>
      </c>
      <c r="S29" s="11" t="s">
        <v>346</v>
      </c>
      <c r="T29" s="11" t="s">
        <v>106</v>
      </c>
      <c r="U29" s="11" t="s">
        <v>346</v>
      </c>
      <c r="V29" s="13">
        <v>151.4</v>
      </c>
      <c r="W29" s="13">
        <v>2</v>
      </c>
      <c r="X29" s="13" t="s">
        <v>31</v>
      </c>
      <c r="Y29" s="124" t="s">
        <v>31</v>
      </c>
      <c r="Z29" s="10"/>
      <c r="AA29" s="123"/>
    </row>
    <row r="30" spans="1:27" s="26" customFormat="1" ht="39.75" customHeight="1">
      <c r="A30" s="11">
        <v>26</v>
      </c>
      <c r="B30" s="52" t="s">
        <v>133</v>
      </c>
      <c r="C30" s="10"/>
      <c r="D30" s="11" t="s">
        <v>30</v>
      </c>
      <c r="E30" s="13" t="s">
        <v>31</v>
      </c>
      <c r="F30" s="12">
        <v>2010</v>
      </c>
      <c r="G30" s="49">
        <v>184281.84</v>
      </c>
      <c r="H30" s="11"/>
      <c r="I30" s="50"/>
      <c r="J30" s="11" t="s">
        <v>33</v>
      </c>
      <c r="K30" s="23" t="s">
        <v>40</v>
      </c>
      <c r="L30" s="51" t="s">
        <v>147</v>
      </c>
      <c r="M30" s="11" t="s">
        <v>148</v>
      </c>
      <c r="N30" s="11" t="s">
        <v>149</v>
      </c>
      <c r="O30" s="11" t="s">
        <v>150</v>
      </c>
      <c r="P30" s="11" t="s">
        <v>346</v>
      </c>
      <c r="Q30" s="11" t="s">
        <v>346</v>
      </c>
      <c r="R30" s="11" t="s">
        <v>346</v>
      </c>
      <c r="S30" s="11" t="s">
        <v>346</v>
      </c>
      <c r="T30" s="11" t="s">
        <v>106</v>
      </c>
      <c r="U30" s="11" t="s">
        <v>346</v>
      </c>
      <c r="V30" s="13">
        <v>203.01</v>
      </c>
      <c r="W30" s="13">
        <v>2</v>
      </c>
      <c r="X30" s="13" t="s">
        <v>30</v>
      </c>
      <c r="Y30" s="124" t="s">
        <v>31</v>
      </c>
      <c r="Z30" s="10"/>
      <c r="AA30" s="123"/>
    </row>
    <row r="31" spans="1:27" s="26" customFormat="1" ht="39" customHeight="1">
      <c r="A31" s="11">
        <v>27</v>
      </c>
      <c r="B31" s="52" t="s">
        <v>133</v>
      </c>
      <c r="C31" s="10"/>
      <c r="D31" s="11" t="s">
        <v>30</v>
      </c>
      <c r="E31" s="13" t="s">
        <v>31</v>
      </c>
      <c r="F31" s="12">
        <v>2010</v>
      </c>
      <c r="G31" s="49">
        <v>78900.5</v>
      </c>
      <c r="H31" s="11"/>
      <c r="I31" s="50"/>
      <c r="J31" s="11" t="s">
        <v>33</v>
      </c>
      <c r="K31" s="23" t="s">
        <v>40</v>
      </c>
      <c r="L31" s="51" t="s">
        <v>151</v>
      </c>
      <c r="M31" s="11" t="s">
        <v>152</v>
      </c>
      <c r="N31" s="11" t="s">
        <v>153</v>
      </c>
      <c r="O31" s="11" t="s">
        <v>154</v>
      </c>
      <c r="P31" s="11" t="s">
        <v>346</v>
      </c>
      <c r="Q31" s="11" t="s">
        <v>346</v>
      </c>
      <c r="R31" s="11" t="s">
        <v>346</v>
      </c>
      <c r="S31" s="11" t="s">
        <v>346</v>
      </c>
      <c r="T31" s="11" t="s">
        <v>106</v>
      </c>
      <c r="U31" s="11" t="s">
        <v>346</v>
      </c>
      <c r="V31" s="13">
        <v>100.5</v>
      </c>
      <c r="W31" s="13">
        <v>1</v>
      </c>
      <c r="X31" s="13" t="s">
        <v>31</v>
      </c>
      <c r="Y31" s="124" t="s">
        <v>31</v>
      </c>
      <c r="Z31" s="10"/>
      <c r="AA31" s="123"/>
    </row>
    <row r="32" spans="1:27" s="26" customFormat="1" ht="39" customHeight="1">
      <c r="A32" s="11">
        <v>28</v>
      </c>
      <c r="B32" s="52" t="s">
        <v>133</v>
      </c>
      <c r="C32" s="10"/>
      <c r="D32" s="11" t="s">
        <v>30</v>
      </c>
      <c r="E32" s="13" t="s">
        <v>31</v>
      </c>
      <c r="F32" s="12">
        <v>2010</v>
      </c>
      <c r="G32" s="49">
        <v>51731.81</v>
      </c>
      <c r="H32" s="11"/>
      <c r="I32" s="50"/>
      <c r="J32" s="11" t="s">
        <v>33</v>
      </c>
      <c r="K32" s="23" t="s">
        <v>40</v>
      </c>
      <c r="L32" s="51" t="s">
        <v>155</v>
      </c>
      <c r="M32" s="11" t="s">
        <v>148</v>
      </c>
      <c r="N32" s="11" t="s">
        <v>156</v>
      </c>
      <c r="O32" s="11" t="s">
        <v>157</v>
      </c>
      <c r="P32" s="11" t="s">
        <v>346</v>
      </c>
      <c r="Q32" s="11" t="s">
        <v>346</v>
      </c>
      <c r="R32" s="11" t="s">
        <v>346</v>
      </c>
      <c r="S32" s="11" t="s">
        <v>346</v>
      </c>
      <c r="T32" s="11" t="s">
        <v>106</v>
      </c>
      <c r="U32" s="11" t="s">
        <v>346</v>
      </c>
      <c r="V32" s="13">
        <v>139.25</v>
      </c>
      <c r="W32" s="13">
        <v>1</v>
      </c>
      <c r="X32" s="13" t="s">
        <v>31</v>
      </c>
      <c r="Y32" s="124" t="s">
        <v>31</v>
      </c>
      <c r="Z32" s="143"/>
      <c r="AA32" s="123"/>
    </row>
    <row r="33" spans="1:27" s="26" customFormat="1" ht="29.25" customHeight="1">
      <c r="A33" s="11">
        <v>29</v>
      </c>
      <c r="B33" s="52" t="s">
        <v>133</v>
      </c>
      <c r="C33" s="10"/>
      <c r="D33" s="11" t="s">
        <v>30</v>
      </c>
      <c r="E33" s="13" t="s">
        <v>31</v>
      </c>
      <c r="F33" s="12">
        <v>2010</v>
      </c>
      <c r="G33" s="49">
        <v>445000</v>
      </c>
      <c r="H33" s="11"/>
      <c r="I33" s="50"/>
      <c r="J33" s="11" t="s">
        <v>33</v>
      </c>
      <c r="K33" s="23" t="s">
        <v>40</v>
      </c>
      <c r="L33" s="51" t="s">
        <v>123</v>
      </c>
      <c r="M33" s="11" t="s">
        <v>158</v>
      </c>
      <c r="N33" s="11" t="s">
        <v>54</v>
      </c>
      <c r="O33" s="11" t="s">
        <v>102</v>
      </c>
      <c r="P33" s="11" t="s">
        <v>348</v>
      </c>
      <c r="Q33" s="11" t="s">
        <v>346</v>
      </c>
      <c r="R33" s="11" t="s">
        <v>346</v>
      </c>
      <c r="S33" s="11" t="s">
        <v>346</v>
      </c>
      <c r="T33" s="11" t="s">
        <v>106</v>
      </c>
      <c r="U33" s="11" t="s">
        <v>346</v>
      </c>
      <c r="V33" s="13">
        <v>144.41999999999999</v>
      </c>
      <c r="W33" s="13">
        <v>2</v>
      </c>
      <c r="X33" s="13" t="s">
        <v>30</v>
      </c>
      <c r="Y33" s="124" t="s">
        <v>31</v>
      </c>
      <c r="Z33" s="10" t="s">
        <v>583</v>
      </c>
      <c r="AA33" s="123"/>
    </row>
    <row r="34" spans="1:27" s="26" customFormat="1" ht="42.75" customHeight="1">
      <c r="A34" s="11">
        <v>30</v>
      </c>
      <c r="B34" s="15" t="s">
        <v>137</v>
      </c>
      <c r="C34" s="10"/>
      <c r="D34" s="11" t="s">
        <v>30</v>
      </c>
      <c r="E34" s="13" t="s">
        <v>31</v>
      </c>
      <c r="F34" s="12">
        <v>2010</v>
      </c>
      <c r="G34" s="49">
        <f>46305.01+11126.45</f>
        <v>57431.460000000006</v>
      </c>
      <c r="H34" s="11"/>
      <c r="I34" s="50"/>
      <c r="J34" s="11" t="s">
        <v>33</v>
      </c>
      <c r="K34" s="23" t="s">
        <v>40</v>
      </c>
      <c r="L34" s="12" t="s">
        <v>159</v>
      </c>
      <c r="M34" s="11" t="s">
        <v>83</v>
      </c>
      <c r="N34" s="11" t="s">
        <v>160</v>
      </c>
      <c r="O34" s="11" t="s">
        <v>161</v>
      </c>
      <c r="P34" s="11" t="s">
        <v>346</v>
      </c>
      <c r="Q34" s="11" t="s">
        <v>346</v>
      </c>
      <c r="R34" s="11" t="s">
        <v>351</v>
      </c>
      <c r="S34" s="11" t="s">
        <v>346</v>
      </c>
      <c r="T34" s="11" t="s">
        <v>352</v>
      </c>
      <c r="U34" s="11" t="s">
        <v>346</v>
      </c>
      <c r="V34" s="13">
        <v>185.68</v>
      </c>
      <c r="W34" s="13">
        <v>1</v>
      </c>
      <c r="X34" s="13" t="s">
        <v>31</v>
      </c>
      <c r="Y34" s="124" t="s">
        <v>31</v>
      </c>
      <c r="Z34" s="10"/>
      <c r="AA34" s="123"/>
    </row>
    <row r="35" spans="1:27" s="26" customFormat="1" ht="22.5" customHeight="1">
      <c r="A35" s="11">
        <v>31</v>
      </c>
      <c r="B35" s="52" t="s">
        <v>133</v>
      </c>
      <c r="C35" s="10"/>
      <c r="D35" s="11" t="s">
        <v>30</v>
      </c>
      <c r="E35" s="13" t="s">
        <v>31</v>
      </c>
      <c r="F35" s="12">
        <v>2010</v>
      </c>
      <c r="G35" s="49">
        <v>1288000</v>
      </c>
      <c r="H35" s="11"/>
      <c r="I35" s="50"/>
      <c r="J35" s="11" t="s">
        <v>33</v>
      </c>
      <c r="K35" s="23" t="s">
        <v>40</v>
      </c>
      <c r="L35" s="51" t="s">
        <v>73</v>
      </c>
      <c r="M35" s="11" t="s">
        <v>74</v>
      </c>
      <c r="N35" s="11" t="s">
        <v>131</v>
      </c>
      <c r="O35" s="11" t="s">
        <v>162</v>
      </c>
      <c r="P35" s="11" t="s">
        <v>349</v>
      </c>
      <c r="Q35" s="11" t="s">
        <v>346</v>
      </c>
      <c r="R35" s="11" t="s">
        <v>346</v>
      </c>
      <c r="S35" s="11" t="s">
        <v>345</v>
      </c>
      <c r="T35" s="11" t="s">
        <v>106</v>
      </c>
      <c r="U35" s="11" t="s">
        <v>346</v>
      </c>
      <c r="V35" s="13">
        <v>418.13</v>
      </c>
      <c r="W35" s="13">
        <v>3</v>
      </c>
      <c r="X35" s="13" t="s">
        <v>30</v>
      </c>
      <c r="Y35" s="124" t="s">
        <v>31</v>
      </c>
      <c r="Z35" s="10"/>
      <c r="AA35" s="123"/>
    </row>
    <row r="36" spans="1:27" s="26" customFormat="1" ht="22.5" customHeight="1">
      <c r="A36" s="11">
        <v>32</v>
      </c>
      <c r="B36" s="52" t="s">
        <v>133</v>
      </c>
      <c r="C36" s="10"/>
      <c r="D36" s="11" t="s">
        <v>30</v>
      </c>
      <c r="E36" s="13" t="s">
        <v>31</v>
      </c>
      <c r="F36" s="12">
        <v>2010</v>
      </c>
      <c r="G36" s="49">
        <v>861000</v>
      </c>
      <c r="H36" s="11"/>
      <c r="I36" s="50"/>
      <c r="J36" s="11" t="s">
        <v>33</v>
      </c>
      <c r="K36" s="23" t="s">
        <v>40</v>
      </c>
      <c r="L36" s="51" t="s">
        <v>52</v>
      </c>
      <c r="M36" s="11" t="s">
        <v>53</v>
      </c>
      <c r="N36" s="11"/>
      <c r="O36" s="11" t="s">
        <v>55</v>
      </c>
      <c r="P36" s="11" t="s">
        <v>348</v>
      </c>
      <c r="Q36" s="11" t="s">
        <v>346</v>
      </c>
      <c r="R36" s="11" t="s">
        <v>346</v>
      </c>
      <c r="S36" s="11" t="s">
        <v>345</v>
      </c>
      <c r="T36" s="11" t="s">
        <v>106</v>
      </c>
      <c r="U36" s="11" t="s">
        <v>346</v>
      </c>
      <c r="V36" s="13">
        <v>279.60000000000002</v>
      </c>
      <c r="W36" s="13">
        <v>2</v>
      </c>
      <c r="X36" s="13" t="s">
        <v>30</v>
      </c>
      <c r="Y36" s="124" t="s">
        <v>31</v>
      </c>
      <c r="Z36" s="10" t="s">
        <v>583</v>
      </c>
      <c r="AA36" s="123"/>
    </row>
    <row r="37" spans="1:27" s="26" customFormat="1" ht="25.5">
      <c r="A37" s="11">
        <v>33</v>
      </c>
      <c r="B37" s="15" t="s">
        <v>163</v>
      </c>
      <c r="C37" s="10"/>
      <c r="D37" s="11" t="s">
        <v>30</v>
      </c>
      <c r="E37" s="13" t="s">
        <v>31</v>
      </c>
      <c r="F37" s="12">
        <v>1986</v>
      </c>
      <c r="G37" s="49">
        <v>241463</v>
      </c>
      <c r="H37" s="11"/>
      <c r="I37" s="50"/>
      <c r="J37" s="11" t="s">
        <v>105</v>
      </c>
      <c r="K37" s="23" t="s">
        <v>40</v>
      </c>
      <c r="L37" s="12" t="s">
        <v>164</v>
      </c>
      <c r="M37" s="11" t="s">
        <v>165</v>
      </c>
      <c r="N37" s="11" t="s">
        <v>64</v>
      </c>
      <c r="O37" s="11" t="s">
        <v>166</v>
      </c>
      <c r="P37" s="11" t="s">
        <v>346</v>
      </c>
      <c r="Q37" s="11" t="s">
        <v>346</v>
      </c>
      <c r="R37" s="11" t="s">
        <v>346</v>
      </c>
      <c r="S37" s="11" t="s">
        <v>346</v>
      </c>
      <c r="T37" s="11" t="s">
        <v>106</v>
      </c>
      <c r="U37" s="11" t="s">
        <v>346</v>
      </c>
      <c r="V37" s="13">
        <v>514.02</v>
      </c>
      <c r="W37" s="13">
        <v>1</v>
      </c>
      <c r="X37" s="13" t="s">
        <v>31</v>
      </c>
      <c r="Y37" s="124" t="s">
        <v>31</v>
      </c>
      <c r="Z37" s="10"/>
      <c r="AA37" s="123"/>
    </row>
    <row r="38" spans="1:27" s="26" customFormat="1">
      <c r="A38" s="11">
        <v>34</v>
      </c>
      <c r="B38" s="52" t="s">
        <v>167</v>
      </c>
      <c r="C38" s="10"/>
      <c r="D38" s="11" t="s">
        <v>30</v>
      </c>
      <c r="E38" s="13" t="s">
        <v>31</v>
      </c>
      <c r="F38" s="12">
        <v>1973</v>
      </c>
      <c r="G38" s="55">
        <v>86000</v>
      </c>
      <c r="H38" s="11"/>
      <c r="I38" s="50"/>
      <c r="J38" s="11" t="s">
        <v>33</v>
      </c>
      <c r="K38" s="23" t="s">
        <v>40</v>
      </c>
      <c r="L38" s="51" t="str">
        <f>L37</f>
        <v>Więcbork - Lasek Miejski</v>
      </c>
      <c r="M38" s="11" t="s">
        <v>168</v>
      </c>
      <c r="N38" s="11" t="s">
        <v>64</v>
      </c>
      <c r="O38" s="11" t="s">
        <v>169</v>
      </c>
      <c r="P38" s="11" t="s">
        <v>346</v>
      </c>
      <c r="Q38" s="11" t="s">
        <v>346</v>
      </c>
      <c r="R38" s="11" t="s">
        <v>346</v>
      </c>
      <c r="S38" s="11" t="s">
        <v>346</v>
      </c>
      <c r="T38" s="11" t="s">
        <v>106</v>
      </c>
      <c r="U38" s="11" t="s">
        <v>346</v>
      </c>
      <c r="V38" s="13">
        <v>28.28</v>
      </c>
      <c r="W38" s="13">
        <v>1</v>
      </c>
      <c r="X38" s="13" t="s">
        <v>31</v>
      </c>
      <c r="Y38" s="124" t="s">
        <v>31</v>
      </c>
      <c r="Z38" s="10"/>
      <c r="AA38" s="123"/>
    </row>
    <row r="39" spans="1:27" s="26" customFormat="1" ht="38.25">
      <c r="A39" s="11">
        <v>35</v>
      </c>
      <c r="B39" s="15" t="s">
        <v>171</v>
      </c>
      <c r="C39" s="10"/>
      <c r="D39" s="11" t="s">
        <v>30</v>
      </c>
      <c r="E39" s="13" t="s">
        <v>31</v>
      </c>
      <c r="F39" s="12">
        <v>1970</v>
      </c>
      <c r="G39" s="54">
        <f>54555+5098+3712+9334</f>
        <v>72699</v>
      </c>
      <c r="H39" s="11"/>
      <c r="I39" s="50"/>
      <c r="J39" s="11" t="s">
        <v>105</v>
      </c>
      <c r="K39" s="23" t="s">
        <v>40</v>
      </c>
      <c r="L39" s="12" t="e">
        <f>#REF!</f>
        <v>#REF!</v>
      </c>
      <c r="M39" s="11" t="s">
        <v>63</v>
      </c>
      <c r="N39" s="11" t="s">
        <v>48</v>
      </c>
      <c r="O39" s="11" t="s">
        <v>172</v>
      </c>
      <c r="P39" s="11" t="s">
        <v>346</v>
      </c>
      <c r="Q39" s="11" t="s">
        <v>346</v>
      </c>
      <c r="R39" s="11" t="s">
        <v>106</v>
      </c>
      <c r="S39" s="11" t="s">
        <v>346</v>
      </c>
      <c r="T39" s="11" t="s">
        <v>106</v>
      </c>
      <c r="U39" s="11" t="s">
        <v>106</v>
      </c>
      <c r="V39" s="13">
        <v>68.95</v>
      </c>
      <c r="W39" s="13">
        <v>1</v>
      </c>
      <c r="X39" s="13" t="s">
        <v>31</v>
      </c>
      <c r="Y39" s="124" t="s">
        <v>31</v>
      </c>
      <c r="Z39" s="10"/>
      <c r="AA39" s="123"/>
    </row>
    <row r="40" spans="1:27" s="26" customFormat="1">
      <c r="A40" s="11">
        <v>36</v>
      </c>
      <c r="B40" s="52" t="s">
        <v>173</v>
      </c>
      <c r="C40" s="10"/>
      <c r="D40" s="11" t="s">
        <v>30</v>
      </c>
      <c r="E40" s="13" t="s">
        <v>31</v>
      </c>
      <c r="F40" s="12">
        <v>2009</v>
      </c>
      <c r="G40" s="55">
        <v>97000</v>
      </c>
      <c r="H40" s="11"/>
      <c r="I40" s="50"/>
      <c r="J40" s="11" t="s">
        <v>33</v>
      </c>
      <c r="K40" s="23" t="s">
        <v>40</v>
      </c>
      <c r="L40" s="51" t="s">
        <v>174</v>
      </c>
      <c r="M40" s="11" t="s">
        <v>158</v>
      </c>
      <c r="N40" s="11" t="s">
        <v>48</v>
      </c>
      <c r="O40" s="11" t="s">
        <v>175</v>
      </c>
      <c r="P40" s="11" t="s">
        <v>346</v>
      </c>
      <c r="Q40" s="11" t="s">
        <v>346</v>
      </c>
      <c r="R40" s="11" t="s">
        <v>346</v>
      </c>
      <c r="S40" s="11" t="s">
        <v>346</v>
      </c>
      <c r="T40" s="11" t="s">
        <v>106</v>
      </c>
      <c r="U40" s="11" t="s">
        <v>346</v>
      </c>
      <c r="V40" s="13">
        <v>25</v>
      </c>
      <c r="W40" s="13">
        <v>1</v>
      </c>
      <c r="X40" s="13" t="s">
        <v>31</v>
      </c>
      <c r="Y40" s="124" t="s">
        <v>31</v>
      </c>
      <c r="Z40" s="10"/>
      <c r="AA40" s="123"/>
    </row>
    <row r="41" spans="1:27" s="26" customFormat="1" ht="25.5">
      <c r="A41" s="11">
        <v>37</v>
      </c>
      <c r="B41" s="27" t="s">
        <v>176</v>
      </c>
      <c r="C41" s="10"/>
      <c r="D41" s="11" t="s">
        <v>30</v>
      </c>
      <c r="E41" s="13" t="s">
        <v>31</v>
      </c>
      <c r="F41" s="18" t="s">
        <v>81</v>
      </c>
      <c r="G41" s="49">
        <v>133425.95000000001</v>
      </c>
      <c r="H41" s="11"/>
      <c r="I41" s="50"/>
      <c r="J41" s="11" t="s">
        <v>105</v>
      </c>
      <c r="K41" s="23"/>
      <c r="L41" s="11" t="s">
        <v>177</v>
      </c>
      <c r="M41" s="11" t="s">
        <v>41</v>
      </c>
      <c r="N41" s="11" t="s">
        <v>118</v>
      </c>
      <c r="O41" s="11" t="s">
        <v>117</v>
      </c>
      <c r="P41" s="11" t="s">
        <v>348</v>
      </c>
      <c r="Q41" s="11" t="s">
        <v>106</v>
      </c>
      <c r="R41" s="11" t="s">
        <v>106</v>
      </c>
      <c r="S41" s="11" t="s">
        <v>353</v>
      </c>
      <c r="T41" s="11" t="s">
        <v>354</v>
      </c>
      <c r="U41" s="11" t="s">
        <v>106</v>
      </c>
      <c r="V41" s="13">
        <v>172.87</v>
      </c>
      <c r="W41" s="13">
        <v>1</v>
      </c>
      <c r="X41" s="13" t="s">
        <v>31</v>
      </c>
      <c r="Y41" s="124" t="s">
        <v>31</v>
      </c>
      <c r="Z41" s="10"/>
      <c r="AA41" s="123"/>
    </row>
    <row r="42" spans="1:27" s="26" customFormat="1" ht="25.5">
      <c r="A42" s="11">
        <v>38</v>
      </c>
      <c r="B42" s="27" t="s">
        <v>178</v>
      </c>
      <c r="C42" s="10"/>
      <c r="D42" s="11" t="s">
        <v>30</v>
      </c>
      <c r="E42" s="13" t="s">
        <v>31</v>
      </c>
      <c r="F42" s="18" t="s">
        <v>179</v>
      </c>
      <c r="G42" s="49">
        <v>93582</v>
      </c>
      <c r="H42" s="11"/>
      <c r="I42" s="50"/>
      <c r="J42" s="11" t="s">
        <v>105</v>
      </c>
      <c r="K42" s="23" t="s">
        <v>40</v>
      </c>
      <c r="L42" s="11" t="s">
        <v>180</v>
      </c>
      <c r="M42" s="11" t="s">
        <v>158</v>
      </c>
      <c r="N42" s="11" t="s">
        <v>54</v>
      </c>
      <c r="O42" s="11" t="s">
        <v>181</v>
      </c>
      <c r="P42" s="11" t="s">
        <v>348</v>
      </c>
      <c r="Q42" s="11" t="s">
        <v>346</v>
      </c>
      <c r="R42" s="11" t="s">
        <v>346</v>
      </c>
      <c r="S42" s="11" t="s">
        <v>346</v>
      </c>
      <c r="T42" s="11" t="s">
        <v>106</v>
      </c>
      <c r="U42" s="11" t="s">
        <v>346</v>
      </c>
      <c r="V42" s="13">
        <v>25</v>
      </c>
      <c r="W42" s="13">
        <v>2</v>
      </c>
      <c r="X42" s="13" t="s">
        <v>30</v>
      </c>
      <c r="Y42" s="124" t="s">
        <v>31</v>
      </c>
      <c r="Z42" s="10" t="s">
        <v>583</v>
      </c>
      <c r="AA42" s="123"/>
    </row>
    <row r="43" spans="1:27" s="26" customFormat="1" ht="25.5">
      <c r="A43" s="11">
        <v>39</v>
      </c>
      <c r="B43" s="27" t="s">
        <v>182</v>
      </c>
      <c r="C43" s="10"/>
      <c r="D43" s="11" t="s">
        <v>30</v>
      </c>
      <c r="E43" s="13" t="s">
        <v>31</v>
      </c>
      <c r="F43" s="18" t="s">
        <v>183</v>
      </c>
      <c r="G43" s="49"/>
      <c r="H43" s="11">
        <v>7.0000000000000007E-2</v>
      </c>
      <c r="I43" s="50">
        <v>2346000</v>
      </c>
      <c r="J43" s="11"/>
      <c r="K43" s="23" t="s">
        <v>40</v>
      </c>
      <c r="L43" s="11" t="s">
        <v>184</v>
      </c>
      <c r="M43" s="11" t="s">
        <v>185</v>
      </c>
      <c r="N43" s="11" t="s">
        <v>186</v>
      </c>
      <c r="O43" s="11" t="s">
        <v>166</v>
      </c>
      <c r="P43" s="11" t="s">
        <v>346</v>
      </c>
      <c r="Q43" s="11" t="s">
        <v>346</v>
      </c>
      <c r="R43" s="11" t="s">
        <v>346</v>
      </c>
      <c r="S43" s="11" t="s">
        <v>346</v>
      </c>
      <c r="T43" s="11" t="s">
        <v>106</v>
      </c>
      <c r="U43" s="11" t="s">
        <v>346</v>
      </c>
      <c r="V43" s="13">
        <v>780.42</v>
      </c>
      <c r="W43" s="13">
        <v>2</v>
      </c>
      <c r="X43" s="13" t="s">
        <v>31</v>
      </c>
      <c r="Y43" s="124" t="s">
        <v>31</v>
      </c>
      <c r="Z43" s="10" t="s">
        <v>583</v>
      </c>
      <c r="AA43" s="123"/>
    </row>
    <row r="44" spans="1:27" s="26" customFormat="1" ht="25.5">
      <c r="A44" s="11">
        <v>40</v>
      </c>
      <c r="B44" s="56" t="s">
        <v>187</v>
      </c>
      <c r="C44" s="56"/>
      <c r="D44" s="37" t="s">
        <v>30</v>
      </c>
      <c r="E44" s="11" t="s">
        <v>31</v>
      </c>
      <c r="F44" s="57">
        <v>2011</v>
      </c>
      <c r="G44" s="28">
        <v>12300</v>
      </c>
      <c r="H44" s="11"/>
      <c r="I44" s="50"/>
      <c r="J44" s="11" t="s">
        <v>105</v>
      </c>
      <c r="K44" s="58"/>
      <c r="L44" s="37" t="s">
        <v>188</v>
      </c>
      <c r="M44" s="11" t="s">
        <v>189</v>
      </c>
      <c r="N44" s="11" t="s">
        <v>107</v>
      </c>
      <c r="O44" s="11" t="s">
        <v>190</v>
      </c>
      <c r="P44" s="11" t="s">
        <v>346</v>
      </c>
      <c r="Q44" s="11" t="s">
        <v>106</v>
      </c>
      <c r="R44" s="11" t="s">
        <v>106</v>
      </c>
      <c r="S44" s="11" t="s">
        <v>106</v>
      </c>
      <c r="T44" s="11" t="s">
        <v>106</v>
      </c>
      <c r="U44" s="11" t="s">
        <v>106</v>
      </c>
      <c r="V44" s="13">
        <v>12</v>
      </c>
      <c r="W44" s="13">
        <v>1</v>
      </c>
      <c r="X44" s="13" t="s">
        <v>31</v>
      </c>
      <c r="Y44" s="124" t="s">
        <v>31</v>
      </c>
      <c r="Z44" s="10"/>
      <c r="AA44" s="123"/>
    </row>
    <row r="45" spans="1:27" s="26" customFormat="1" ht="25.5">
      <c r="A45" s="11">
        <v>41</v>
      </c>
      <c r="B45" s="10" t="s">
        <v>191</v>
      </c>
      <c r="C45" s="10"/>
      <c r="D45" s="11" t="s">
        <v>30</v>
      </c>
      <c r="E45" s="11" t="s">
        <v>31</v>
      </c>
      <c r="F45" s="11"/>
      <c r="G45" s="28">
        <v>260000</v>
      </c>
      <c r="H45" s="11"/>
      <c r="I45" s="50"/>
      <c r="J45" s="11" t="s">
        <v>33</v>
      </c>
      <c r="K45" s="23" t="s">
        <v>192</v>
      </c>
      <c r="L45" s="11" t="s">
        <v>193</v>
      </c>
      <c r="M45" s="11" t="s">
        <v>41</v>
      </c>
      <c r="N45" s="11" t="s">
        <v>131</v>
      </c>
      <c r="O45" s="11" t="s">
        <v>43</v>
      </c>
      <c r="P45" s="11" t="s">
        <v>349</v>
      </c>
      <c r="Q45" s="11" t="s">
        <v>346</v>
      </c>
      <c r="R45" s="11" t="s">
        <v>349</v>
      </c>
      <c r="S45" s="11" t="s">
        <v>349</v>
      </c>
      <c r="T45" s="11" t="s">
        <v>106</v>
      </c>
      <c r="U45" s="11" t="s">
        <v>346</v>
      </c>
      <c r="V45" s="13">
        <v>98.5</v>
      </c>
      <c r="W45" s="13">
        <v>3</v>
      </c>
      <c r="X45" s="13" t="s">
        <v>30</v>
      </c>
      <c r="Y45" s="124" t="s">
        <v>31</v>
      </c>
      <c r="Z45" s="10"/>
      <c r="AA45" s="123"/>
    </row>
    <row r="46" spans="1:27" s="26" customFormat="1" ht="25.5">
      <c r="A46" s="11">
        <v>42</v>
      </c>
      <c r="B46" s="10" t="s">
        <v>194</v>
      </c>
      <c r="C46" s="10"/>
      <c r="D46" s="11" t="s">
        <v>30</v>
      </c>
      <c r="E46" s="11" t="s">
        <v>31</v>
      </c>
      <c r="F46" s="11">
        <v>2011</v>
      </c>
      <c r="G46" s="28">
        <v>277205.12</v>
      </c>
      <c r="H46" s="11"/>
      <c r="I46" s="50"/>
      <c r="J46" s="11" t="s">
        <v>105</v>
      </c>
      <c r="K46" s="23"/>
      <c r="L46" s="11" t="s">
        <v>188</v>
      </c>
      <c r="M46" s="59"/>
      <c r="N46" s="59"/>
      <c r="O46" s="59"/>
      <c r="P46" s="59"/>
      <c r="Q46" s="59"/>
      <c r="R46" s="59"/>
      <c r="S46" s="59"/>
      <c r="T46" s="59"/>
      <c r="U46" s="59"/>
      <c r="V46" s="29"/>
      <c r="W46" s="59"/>
      <c r="X46" s="59"/>
      <c r="Y46" s="125"/>
      <c r="Z46" s="10"/>
      <c r="AA46" s="123"/>
    </row>
    <row r="47" spans="1:27" s="26" customFormat="1" ht="38.25">
      <c r="A47" s="11">
        <v>43</v>
      </c>
      <c r="B47" s="27" t="s">
        <v>195</v>
      </c>
      <c r="C47" s="11" t="s">
        <v>196</v>
      </c>
      <c r="D47" s="11" t="s">
        <v>30</v>
      </c>
      <c r="E47" s="10"/>
      <c r="F47" s="18" t="s">
        <v>197</v>
      </c>
      <c r="G47" s="173"/>
      <c r="H47" s="168">
        <v>0.14000000000000001</v>
      </c>
      <c r="I47" s="169">
        <v>1291000</v>
      </c>
      <c r="J47" s="171" t="s">
        <v>534</v>
      </c>
      <c r="K47" s="23" t="s">
        <v>198</v>
      </c>
      <c r="L47" s="11" t="s">
        <v>199</v>
      </c>
      <c r="M47" s="11" t="s">
        <v>200</v>
      </c>
      <c r="N47" s="11" t="s">
        <v>201</v>
      </c>
      <c r="O47" s="11" t="s">
        <v>202</v>
      </c>
      <c r="P47" s="11" t="s">
        <v>346</v>
      </c>
      <c r="Q47" s="11" t="s">
        <v>346</v>
      </c>
      <c r="R47" s="11" t="s">
        <v>346</v>
      </c>
      <c r="S47" s="11" t="s">
        <v>346</v>
      </c>
      <c r="T47" s="11" t="s">
        <v>106</v>
      </c>
      <c r="U47" s="11" t="s">
        <v>355</v>
      </c>
      <c r="V47" s="13">
        <v>66.510000000000005</v>
      </c>
      <c r="W47" s="13">
        <v>3</v>
      </c>
      <c r="X47" s="13" t="s">
        <v>30</v>
      </c>
      <c r="Y47" s="124" t="s">
        <v>31</v>
      </c>
      <c r="Z47" s="10"/>
      <c r="AA47" s="123"/>
    </row>
    <row r="48" spans="1:27" s="26" customFormat="1" ht="38.25">
      <c r="A48" s="11">
        <v>44</v>
      </c>
      <c r="B48" s="27" t="s">
        <v>203</v>
      </c>
      <c r="C48" s="11" t="s">
        <v>196</v>
      </c>
      <c r="D48" s="11" t="s">
        <v>30</v>
      </c>
      <c r="E48" s="10"/>
      <c r="F48" s="18" t="s">
        <v>197</v>
      </c>
      <c r="G48" s="174"/>
      <c r="H48" s="168"/>
      <c r="I48" s="169"/>
      <c r="J48" s="172"/>
      <c r="K48" s="23" t="s">
        <v>204</v>
      </c>
      <c r="L48" s="11" t="s">
        <v>205</v>
      </c>
      <c r="M48" s="11" t="s">
        <v>200</v>
      </c>
      <c r="N48" s="11" t="s">
        <v>206</v>
      </c>
      <c r="O48" s="11" t="s">
        <v>202</v>
      </c>
      <c r="P48" s="11" t="s">
        <v>346</v>
      </c>
      <c r="Q48" s="11" t="s">
        <v>346</v>
      </c>
      <c r="R48" s="11" t="s">
        <v>346</v>
      </c>
      <c r="S48" s="11" t="s">
        <v>346</v>
      </c>
      <c r="T48" s="11" t="s">
        <v>106</v>
      </c>
      <c r="U48" s="11" t="s">
        <v>355</v>
      </c>
      <c r="V48" s="13">
        <v>277.61</v>
      </c>
      <c r="W48" s="13">
        <v>3</v>
      </c>
      <c r="X48" s="13" t="s">
        <v>30</v>
      </c>
      <c r="Y48" s="124" t="s">
        <v>31</v>
      </c>
      <c r="Z48" s="10"/>
      <c r="AA48" s="123"/>
    </row>
    <row r="49" spans="1:27" s="26" customFormat="1" ht="25.5">
      <c r="A49" s="11">
        <v>45</v>
      </c>
      <c r="B49" s="10" t="s">
        <v>207</v>
      </c>
      <c r="C49" s="11" t="s">
        <v>196</v>
      </c>
      <c r="D49" s="11" t="s">
        <v>30</v>
      </c>
      <c r="E49" s="11" t="s">
        <v>31</v>
      </c>
      <c r="F49" s="11">
        <v>2012</v>
      </c>
      <c r="G49" s="28">
        <v>793112.49</v>
      </c>
      <c r="H49" s="11"/>
      <c r="I49" s="50"/>
      <c r="J49" s="11" t="s">
        <v>105</v>
      </c>
      <c r="K49" s="23" t="s">
        <v>208</v>
      </c>
      <c r="L49" s="11" t="s">
        <v>209</v>
      </c>
      <c r="M49" s="11" t="s">
        <v>83</v>
      </c>
      <c r="N49" s="11" t="s">
        <v>186</v>
      </c>
      <c r="O49" s="11" t="s">
        <v>210</v>
      </c>
      <c r="P49" s="11" t="s">
        <v>345</v>
      </c>
      <c r="Q49" s="11" t="s">
        <v>345</v>
      </c>
      <c r="R49" s="11" t="s">
        <v>345</v>
      </c>
      <c r="S49" s="11" t="s">
        <v>345</v>
      </c>
      <c r="T49" s="11" t="s">
        <v>106</v>
      </c>
      <c r="U49" s="11" t="s">
        <v>345</v>
      </c>
      <c r="V49" s="13">
        <v>459.44</v>
      </c>
      <c r="W49" s="13">
        <v>2</v>
      </c>
      <c r="X49" s="13" t="s">
        <v>31</v>
      </c>
      <c r="Y49" s="124" t="s">
        <v>31</v>
      </c>
      <c r="Z49" s="10"/>
      <c r="AA49" s="123"/>
    </row>
    <row r="50" spans="1:27" s="26" customFormat="1" ht="25.5">
      <c r="A50" s="11">
        <v>46</v>
      </c>
      <c r="B50" s="10" t="s">
        <v>211</v>
      </c>
      <c r="C50" s="11" t="s">
        <v>196</v>
      </c>
      <c r="D50" s="11"/>
      <c r="E50" s="43"/>
      <c r="F50" s="11">
        <v>2012</v>
      </c>
      <c r="G50" s="28">
        <v>208073.47</v>
      </c>
      <c r="H50" s="11"/>
      <c r="I50" s="50"/>
      <c r="J50" s="11" t="s">
        <v>105</v>
      </c>
      <c r="K50" s="60"/>
      <c r="L50" s="11" t="s">
        <v>209</v>
      </c>
      <c r="M50" s="10"/>
      <c r="N50" s="10"/>
      <c r="O50" s="10"/>
      <c r="P50" s="10"/>
      <c r="Q50" s="10"/>
      <c r="R50" s="10"/>
      <c r="S50" s="10"/>
      <c r="T50" s="10"/>
      <c r="U50" s="10"/>
      <c r="V50" s="43"/>
      <c r="W50" s="43"/>
      <c r="X50" s="43"/>
      <c r="Y50" s="126"/>
      <c r="Z50" s="10"/>
      <c r="AA50" s="123"/>
    </row>
    <row r="51" spans="1:27" s="26" customFormat="1" ht="25.5">
      <c r="A51" s="11">
        <v>47</v>
      </c>
      <c r="B51" s="10" t="s">
        <v>212</v>
      </c>
      <c r="C51" s="11" t="s">
        <v>213</v>
      </c>
      <c r="D51" s="11"/>
      <c r="E51" s="43"/>
      <c r="F51" s="11">
        <v>2013</v>
      </c>
      <c r="G51" s="28">
        <v>110000</v>
      </c>
      <c r="H51" s="11"/>
      <c r="I51" s="50"/>
      <c r="J51" s="11" t="s">
        <v>105</v>
      </c>
      <c r="K51" s="60"/>
      <c r="L51" s="11" t="s">
        <v>214</v>
      </c>
      <c r="M51" s="10"/>
      <c r="N51" s="10"/>
      <c r="O51" s="10"/>
      <c r="P51" s="10"/>
      <c r="Q51" s="10"/>
      <c r="R51" s="10"/>
      <c r="S51" s="10"/>
      <c r="T51" s="10"/>
      <c r="U51" s="10"/>
      <c r="V51" s="43"/>
      <c r="W51" s="43"/>
      <c r="X51" s="43"/>
      <c r="Y51" s="126"/>
      <c r="Z51" s="10"/>
      <c r="AA51" s="123"/>
    </row>
    <row r="52" spans="1:27" s="26" customFormat="1">
      <c r="A52" s="11"/>
      <c r="B52" s="61" t="s">
        <v>215</v>
      </c>
      <c r="C52" s="61"/>
      <c r="D52" s="61"/>
      <c r="E52" s="61"/>
      <c r="F52" s="61"/>
      <c r="G52" s="62"/>
      <c r="H52" s="62"/>
      <c r="I52" s="62"/>
      <c r="J52" s="62"/>
      <c r="K52" s="63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4"/>
      <c r="W52" s="64"/>
      <c r="X52" s="64"/>
      <c r="Y52" s="127"/>
      <c r="Z52" s="140"/>
      <c r="AA52" s="141"/>
    </row>
    <row r="53" spans="1:27" s="26" customFormat="1" ht="38.25">
      <c r="A53" s="11">
        <v>1</v>
      </c>
      <c r="B53" s="65" t="s">
        <v>216</v>
      </c>
      <c r="C53" s="42" t="s">
        <v>217</v>
      </c>
      <c r="D53" s="42" t="s">
        <v>218</v>
      </c>
      <c r="E53" s="11"/>
      <c r="F53" s="12" t="s">
        <v>219</v>
      </c>
      <c r="G53" s="22"/>
      <c r="H53" s="66">
        <v>0.5</v>
      </c>
      <c r="I53" s="67">
        <v>282500</v>
      </c>
      <c r="J53" s="22" t="s">
        <v>534</v>
      </c>
      <c r="K53" s="60"/>
      <c r="L53" s="68" t="s">
        <v>220</v>
      </c>
      <c r="M53" s="69" t="s">
        <v>41</v>
      </c>
      <c r="N53" s="70" t="s">
        <v>221</v>
      </c>
      <c r="O53" s="70" t="s">
        <v>222</v>
      </c>
      <c r="P53" s="70" t="s">
        <v>346</v>
      </c>
      <c r="Q53" s="70" t="s">
        <v>349</v>
      </c>
      <c r="R53" s="70" t="s">
        <v>346</v>
      </c>
      <c r="S53" s="70" t="s">
        <v>346</v>
      </c>
      <c r="T53" s="11" t="s">
        <v>106</v>
      </c>
      <c r="U53" s="70" t="s">
        <v>346</v>
      </c>
      <c r="V53" s="69">
        <v>198.77</v>
      </c>
      <c r="W53" s="25"/>
      <c r="X53" s="25"/>
      <c r="Y53" s="128"/>
      <c r="Z53" s="95"/>
      <c r="AA53" s="137" t="s">
        <v>561</v>
      </c>
    </row>
    <row r="54" spans="1:27" s="26" customFormat="1" ht="25.5">
      <c r="A54" s="11">
        <v>2</v>
      </c>
      <c r="B54" s="65" t="s">
        <v>216</v>
      </c>
      <c r="C54" s="42" t="s">
        <v>217</v>
      </c>
      <c r="D54" s="42" t="s">
        <v>218</v>
      </c>
      <c r="E54" s="11"/>
      <c r="F54" s="12" t="s">
        <v>219</v>
      </c>
      <c r="G54" s="22"/>
      <c r="H54" s="66">
        <v>0.5</v>
      </c>
      <c r="I54" s="67">
        <v>50500</v>
      </c>
      <c r="J54" s="22" t="s">
        <v>534</v>
      </c>
      <c r="K54" s="60"/>
      <c r="L54" s="12" t="s">
        <v>223</v>
      </c>
      <c r="M54" s="69" t="s">
        <v>41</v>
      </c>
      <c r="N54" s="69" t="s">
        <v>48</v>
      </c>
      <c r="O54" s="70" t="s">
        <v>224</v>
      </c>
      <c r="P54" s="70" t="s">
        <v>346</v>
      </c>
      <c r="Q54" s="70" t="s">
        <v>346</v>
      </c>
      <c r="R54" s="70" t="s">
        <v>346</v>
      </c>
      <c r="S54" s="70" t="s">
        <v>346</v>
      </c>
      <c r="T54" s="11" t="s">
        <v>106</v>
      </c>
      <c r="U54" s="70" t="s">
        <v>346</v>
      </c>
      <c r="V54" s="69">
        <v>33.5</v>
      </c>
      <c r="W54" s="25"/>
      <c r="X54" s="25"/>
      <c r="Y54" s="128"/>
      <c r="Z54" s="95"/>
      <c r="AA54" s="137" t="s">
        <v>562</v>
      </c>
    </row>
    <row r="55" spans="1:27" s="26" customFormat="1" ht="25.5">
      <c r="A55" s="11">
        <v>3</v>
      </c>
      <c r="B55" s="65" t="s">
        <v>216</v>
      </c>
      <c r="C55" s="42" t="s">
        <v>217</v>
      </c>
      <c r="D55" s="42" t="s">
        <v>218</v>
      </c>
      <c r="E55" s="11"/>
      <c r="F55" s="12" t="s">
        <v>219</v>
      </c>
      <c r="G55" s="22"/>
      <c r="H55" s="66">
        <v>0.5</v>
      </c>
      <c r="I55" s="67">
        <v>205000</v>
      </c>
      <c r="J55" s="22" t="s">
        <v>534</v>
      </c>
      <c r="K55" s="60"/>
      <c r="L55" s="12" t="s">
        <v>225</v>
      </c>
      <c r="M55" s="70" t="s">
        <v>63</v>
      </c>
      <c r="N55" s="70" t="s">
        <v>221</v>
      </c>
      <c r="O55" s="70" t="s">
        <v>226</v>
      </c>
      <c r="P55" s="70" t="s">
        <v>346</v>
      </c>
      <c r="Q55" s="70" t="s">
        <v>346</v>
      </c>
      <c r="R55" s="70" t="s">
        <v>346</v>
      </c>
      <c r="S55" s="70" t="s">
        <v>346</v>
      </c>
      <c r="T55" s="11" t="s">
        <v>106</v>
      </c>
      <c r="U55" s="70" t="s">
        <v>346</v>
      </c>
      <c r="V55" s="69">
        <v>144.24</v>
      </c>
      <c r="W55" s="25"/>
      <c r="X55" s="25"/>
      <c r="Y55" s="128"/>
      <c r="Z55" s="95"/>
      <c r="AA55" s="137" t="s">
        <v>563</v>
      </c>
    </row>
    <row r="56" spans="1:27" s="26" customFormat="1" ht="38.25">
      <c r="A56" s="11">
        <v>4</v>
      </c>
      <c r="B56" s="65" t="s">
        <v>216</v>
      </c>
      <c r="C56" s="42" t="s">
        <v>217</v>
      </c>
      <c r="D56" s="42" t="s">
        <v>218</v>
      </c>
      <c r="E56" s="11"/>
      <c r="F56" s="12" t="s">
        <v>219</v>
      </c>
      <c r="G56" s="22"/>
      <c r="H56" s="66">
        <v>0.5</v>
      </c>
      <c r="I56" s="67">
        <v>92000</v>
      </c>
      <c r="J56" s="22" t="s">
        <v>534</v>
      </c>
      <c r="K56" s="60"/>
      <c r="L56" s="12" t="s">
        <v>227</v>
      </c>
      <c r="M56" s="70" t="s">
        <v>63</v>
      </c>
      <c r="N56" s="70" t="s">
        <v>228</v>
      </c>
      <c r="O56" s="70" t="s">
        <v>229</v>
      </c>
      <c r="P56" s="70" t="s">
        <v>346</v>
      </c>
      <c r="Q56" s="70" t="s">
        <v>346</v>
      </c>
      <c r="R56" s="70" t="s">
        <v>346</v>
      </c>
      <c r="S56" s="70" t="s">
        <v>346</v>
      </c>
      <c r="T56" s="11" t="s">
        <v>106</v>
      </c>
      <c r="U56" s="70" t="s">
        <v>346</v>
      </c>
      <c r="V56" s="69">
        <v>60.91</v>
      </c>
      <c r="W56" s="25"/>
      <c r="X56" s="25"/>
      <c r="Y56" s="128"/>
      <c r="Z56" s="95"/>
      <c r="AA56" s="137"/>
    </row>
    <row r="57" spans="1:27" s="26" customFormat="1" ht="25.5">
      <c r="A57" s="11">
        <v>5</v>
      </c>
      <c r="B57" s="65" t="s">
        <v>216</v>
      </c>
      <c r="C57" s="42" t="s">
        <v>217</v>
      </c>
      <c r="D57" s="42" t="s">
        <v>218</v>
      </c>
      <c r="E57" s="11"/>
      <c r="F57" s="12" t="s">
        <v>219</v>
      </c>
      <c r="G57" s="22"/>
      <c r="H57" s="66">
        <v>0.5</v>
      </c>
      <c r="I57" s="67">
        <v>175500</v>
      </c>
      <c r="J57" s="22" t="s">
        <v>534</v>
      </c>
      <c r="K57" s="60"/>
      <c r="L57" s="12" t="s">
        <v>230</v>
      </c>
      <c r="M57" s="69" t="s">
        <v>41</v>
      </c>
      <c r="N57" s="70" t="s">
        <v>221</v>
      </c>
      <c r="O57" s="70" t="s">
        <v>226</v>
      </c>
      <c r="P57" s="70" t="s">
        <v>356</v>
      </c>
      <c r="Q57" s="70" t="s">
        <v>346</v>
      </c>
      <c r="R57" s="70" t="s">
        <v>346</v>
      </c>
      <c r="S57" s="70" t="s">
        <v>346</v>
      </c>
      <c r="T57" s="11" t="s">
        <v>106</v>
      </c>
      <c r="U57" s="70" t="s">
        <v>346</v>
      </c>
      <c r="V57" s="69">
        <v>123.34</v>
      </c>
      <c r="W57" s="25"/>
      <c r="X57" s="25"/>
      <c r="Y57" s="128"/>
      <c r="Z57" s="95" t="s">
        <v>564</v>
      </c>
      <c r="AA57" s="137" t="s">
        <v>565</v>
      </c>
    </row>
    <row r="58" spans="1:27" s="26" customFormat="1" ht="25.5">
      <c r="A58" s="11">
        <v>6</v>
      </c>
      <c r="B58" s="65" t="s">
        <v>216</v>
      </c>
      <c r="C58" s="42" t="s">
        <v>217</v>
      </c>
      <c r="D58" s="42" t="s">
        <v>218</v>
      </c>
      <c r="E58" s="11"/>
      <c r="F58" s="14" t="s">
        <v>219</v>
      </c>
      <c r="G58" s="22"/>
      <c r="H58" s="66">
        <v>0.5</v>
      </c>
      <c r="I58" s="67">
        <v>355500</v>
      </c>
      <c r="J58" s="22" t="s">
        <v>534</v>
      </c>
      <c r="K58" s="60"/>
      <c r="L58" s="14" t="s">
        <v>231</v>
      </c>
      <c r="M58" s="69" t="s">
        <v>41</v>
      </c>
      <c r="N58" s="69" t="s">
        <v>48</v>
      </c>
      <c r="O58" s="70" t="s">
        <v>226</v>
      </c>
      <c r="P58" s="70" t="s">
        <v>346</v>
      </c>
      <c r="Q58" s="70" t="s">
        <v>346</v>
      </c>
      <c r="R58" s="70" t="s">
        <v>346</v>
      </c>
      <c r="S58" s="70" t="s">
        <v>349</v>
      </c>
      <c r="T58" s="11" t="s">
        <v>106</v>
      </c>
      <c r="U58" s="70" t="s">
        <v>346</v>
      </c>
      <c r="V58" s="69">
        <v>250.12</v>
      </c>
      <c r="W58" s="25"/>
      <c r="X58" s="25"/>
      <c r="Y58" s="128"/>
      <c r="Z58" s="95" t="s">
        <v>566</v>
      </c>
      <c r="AA58" s="137"/>
    </row>
    <row r="59" spans="1:27" s="26" customFormat="1" ht="38.25">
      <c r="A59" s="11">
        <v>7</v>
      </c>
      <c r="B59" s="65" t="s">
        <v>216</v>
      </c>
      <c r="C59" s="42" t="s">
        <v>217</v>
      </c>
      <c r="D59" s="42" t="s">
        <v>218</v>
      </c>
      <c r="E59" s="11"/>
      <c r="F59" s="12" t="s">
        <v>219</v>
      </c>
      <c r="G59" s="22"/>
      <c r="H59" s="66">
        <v>0.5</v>
      </c>
      <c r="I59" s="67">
        <v>236000</v>
      </c>
      <c r="J59" s="22" t="s">
        <v>534</v>
      </c>
      <c r="K59" s="60"/>
      <c r="L59" s="12" t="s">
        <v>232</v>
      </c>
      <c r="M59" s="70" t="s">
        <v>63</v>
      </c>
      <c r="N59" s="70" t="s">
        <v>233</v>
      </c>
      <c r="O59" s="70" t="s">
        <v>226</v>
      </c>
      <c r="P59" s="70" t="s">
        <v>346</v>
      </c>
      <c r="Q59" s="70" t="s">
        <v>346</v>
      </c>
      <c r="R59" s="70" t="s">
        <v>346</v>
      </c>
      <c r="S59" s="70" t="s">
        <v>346</v>
      </c>
      <c r="T59" s="11" t="s">
        <v>106</v>
      </c>
      <c r="U59" s="70" t="s">
        <v>346</v>
      </c>
      <c r="V59" s="69">
        <v>165.85</v>
      </c>
      <c r="W59" s="25"/>
      <c r="X59" s="25"/>
      <c r="Y59" s="128"/>
      <c r="Z59" s="95"/>
      <c r="AA59" s="137" t="s">
        <v>566</v>
      </c>
    </row>
    <row r="60" spans="1:27" s="26" customFormat="1" ht="38.25">
      <c r="A60" s="11">
        <v>8</v>
      </c>
      <c r="B60" s="65" t="s">
        <v>216</v>
      </c>
      <c r="C60" s="42" t="s">
        <v>217</v>
      </c>
      <c r="D60" s="42" t="s">
        <v>218</v>
      </c>
      <c r="E60" s="11"/>
      <c r="F60" s="14">
        <v>1974</v>
      </c>
      <c r="G60" s="22"/>
      <c r="H60" s="71">
        <v>0.28000000000000003</v>
      </c>
      <c r="I60" s="67">
        <v>374400</v>
      </c>
      <c r="J60" s="22" t="s">
        <v>534</v>
      </c>
      <c r="K60" s="60"/>
      <c r="L60" s="14" t="s">
        <v>234</v>
      </c>
      <c r="M60" s="69" t="s">
        <v>41</v>
      </c>
      <c r="N60" s="70" t="s">
        <v>235</v>
      </c>
      <c r="O60" s="70" t="s">
        <v>236</v>
      </c>
      <c r="P60" s="70" t="s">
        <v>349</v>
      </c>
      <c r="Q60" s="70" t="s">
        <v>346</v>
      </c>
      <c r="R60" s="70" t="s">
        <v>346</v>
      </c>
      <c r="S60" s="70" t="s">
        <v>346</v>
      </c>
      <c r="T60" s="11" t="s">
        <v>106</v>
      </c>
      <c r="U60" s="70" t="s">
        <v>346</v>
      </c>
      <c r="V60" s="69">
        <v>182.98</v>
      </c>
      <c r="W60" s="25"/>
      <c r="X60" s="25"/>
      <c r="Y60" s="128"/>
      <c r="Z60" s="137" t="s">
        <v>566</v>
      </c>
      <c r="AA60" s="144"/>
    </row>
    <row r="61" spans="1:27" s="26" customFormat="1" ht="51">
      <c r="A61" s="11">
        <v>9</v>
      </c>
      <c r="B61" s="65" t="s">
        <v>216</v>
      </c>
      <c r="C61" s="42" t="s">
        <v>217</v>
      </c>
      <c r="D61" s="42" t="s">
        <v>218</v>
      </c>
      <c r="E61" s="11"/>
      <c r="F61" s="12">
        <v>1972</v>
      </c>
      <c r="G61" s="22"/>
      <c r="H61" s="66">
        <v>0.28000000000000003</v>
      </c>
      <c r="I61" s="67">
        <v>558000</v>
      </c>
      <c r="J61" s="22" t="s">
        <v>534</v>
      </c>
      <c r="K61" s="60"/>
      <c r="L61" s="12" t="s">
        <v>237</v>
      </c>
      <c r="M61" s="69" t="s">
        <v>41</v>
      </c>
      <c r="N61" s="70" t="s">
        <v>149</v>
      </c>
      <c r="O61" s="70" t="s">
        <v>238</v>
      </c>
      <c r="P61" s="70" t="s">
        <v>346</v>
      </c>
      <c r="Q61" s="70" t="s">
        <v>346</v>
      </c>
      <c r="R61" s="70" t="s">
        <v>346</v>
      </c>
      <c r="S61" s="70" t="s">
        <v>348</v>
      </c>
      <c r="T61" s="11" t="s">
        <v>106</v>
      </c>
      <c r="U61" s="70" t="s">
        <v>346</v>
      </c>
      <c r="V61" s="69">
        <v>272.39999999999998</v>
      </c>
      <c r="W61" s="25"/>
      <c r="X61" s="25"/>
      <c r="Y61" s="128"/>
      <c r="Z61" s="95" t="s">
        <v>584</v>
      </c>
      <c r="AA61" s="137" t="s">
        <v>567</v>
      </c>
    </row>
    <row r="62" spans="1:27" s="26" customFormat="1" ht="38.25">
      <c r="A62" s="11">
        <v>10</v>
      </c>
      <c r="B62" s="65" t="s">
        <v>216</v>
      </c>
      <c r="C62" s="42" t="s">
        <v>217</v>
      </c>
      <c r="D62" s="42" t="s">
        <v>218</v>
      </c>
      <c r="E62" s="11"/>
      <c r="F62" s="12">
        <v>1972</v>
      </c>
      <c r="G62" s="22"/>
      <c r="H62" s="66">
        <v>0.28000000000000003</v>
      </c>
      <c r="I62" s="67">
        <v>701280</v>
      </c>
      <c r="J62" s="22" t="s">
        <v>534</v>
      </c>
      <c r="K62" s="60"/>
      <c r="L62" s="12" t="s">
        <v>239</v>
      </c>
      <c r="M62" s="69" t="s">
        <v>41</v>
      </c>
      <c r="N62" s="70" t="s">
        <v>240</v>
      </c>
      <c r="O62" s="70" t="s">
        <v>241</v>
      </c>
      <c r="P62" s="70" t="s">
        <v>346</v>
      </c>
      <c r="Q62" s="70" t="s">
        <v>346</v>
      </c>
      <c r="R62" s="70" t="s">
        <v>349</v>
      </c>
      <c r="S62" s="70" t="s">
        <v>346</v>
      </c>
      <c r="T62" s="11" t="s">
        <v>106</v>
      </c>
      <c r="U62" s="70" t="s">
        <v>346</v>
      </c>
      <c r="V62" s="69">
        <v>342.61</v>
      </c>
      <c r="W62" s="25"/>
      <c r="X62" s="25"/>
      <c r="Y62" s="128"/>
      <c r="Z62" s="95" t="s">
        <v>566</v>
      </c>
      <c r="AA62" s="137" t="s">
        <v>568</v>
      </c>
    </row>
    <row r="63" spans="1:27" s="26" customFormat="1" ht="51">
      <c r="A63" s="11">
        <v>11</v>
      </c>
      <c r="B63" s="65" t="s">
        <v>216</v>
      </c>
      <c r="C63" s="42" t="s">
        <v>217</v>
      </c>
      <c r="D63" s="42" t="s">
        <v>218</v>
      </c>
      <c r="E63" s="11"/>
      <c r="F63" s="12">
        <v>1968</v>
      </c>
      <c r="G63" s="22"/>
      <c r="H63" s="66">
        <v>0.33</v>
      </c>
      <c r="I63" s="67">
        <v>488429.99999999994</v>
      </c>
      <c r="J63" s="22" t="s">
        <v>534</v>
      </c>
      <c r="K63" s="60"/>
      <c r="L63" s="12" t="s">
        <v>242</v>
      </c>
      <c r="M63" s="70" t="s">
        <v>41</v>
      </c>
      <c r="N63" s="70" t="s">
        <v>243</v>
      </c>
      <c r="O63" s="70" t="s">
        <v>244</v>
      </c>
      <c r="P63" s="70" t="s">
        <v>349</v>
      </c>
      <c r="Q63" s="70" t="s">
        <v>346</v>
      </c>
      <c r="R63" s="70" t="s">
        <v>346</v>
      </c>
      <c r="S63" s="70" t="s">
        <v>346</v>
      </c>
      <c r="T63" s="11" t="s">
        <v>106</v>
      </c>
      <c r="U63" s="70" t="s">
        <v>346</v>
      </c>
      <c r="V63" s="69">
        <v>256.22000000000003</v>
      </c>
      <c r="W63" s="25"/>
      <c r="X63" s="25"/>
      <c r="Y63" s="128"/>
      <c r="Z63" s="95"/>
      <c r="AA63" s="137"/>
    </row>
    <row r="64" spans="1:27" s="26" customFormat="1" ht="51">
      <c r="A64" s="11">
        <v>12</v>
      </c>
      <c r="B64" s="65" t="s">
        <v>216</v>
      </c>
      <c r="C64" s="42" t="s">
        <v>217</v>
      </c>
      <c r="D64" s="42" t="s">
        <v>218</v>
      </c>
      <c r="E64" s="11"/>
      <c r="F64" s="12" t="s">
        <v>219</v>
      </c>
      <c r="G64" s="22"/>
      <c r="H64" s="66">
        <v>0.5</v>
      </c>
      <c r="I64" s="67">
        <v>89500</v>
      </c>
      <c r="J64" s="22" t="s">
        <v>534</v>
      </c>
      <c r="K64" s="60"/>
      <c r="L64" s="12" t="s">
        <v>245</v>
      </c>
      <c r="M64" s="69" t="s">
        <v>41</v>
      </c>
      <c r="N64" s="70" t="s">
        <v>221</v>
      </c>
      <c r="O64" s="70" t="s">
        <v>246</v>
      </c>
      <c r="P64" s="70" t="s">
        <v>346</v>
      </c>
      <c r="Q64" s="70" t="s">
        <v>346</v>
      </c>
      <c r="R64" s="70" t="s">
        <v>346</v>
      </c>
      <c r="S64" s="70" t="s">
        <v>346</v>
      </c>
      <c r="T64" s="11" t="s">
        <v>106</v>
      </c>
      <c r="U64" s="70" t="s">
        <v>346</v>
      </c>
      <c r="V64" s="69">
        <v>59.42</v>
      </c>
      <c r="W64" s="25"/>
      <c r="X64" s="25"/>
      <c r="Y64" s="128"/>
      <c r="Z64" s="95" t="s">
        <v>564</v>
      </c>
      <c r="AA64" s="137" t="s">
        <v>566</v>
      </c>
    </row>
    <row r="65" spans="1:27" s="26" customFormat="1" ht="25.5">
      <c r="A65" s="11">
        <v>13</v>
      </c>
      <c r="B65" s="65" t="s">
        <v>216</v>
      </c>
      <c r="C65" s="42" t="s">
        <v>217</v>
      </c>
      <c r="D65" s="42" t="s">
        <v>218</v>
      </c>
      <c r="E65" s="11"/>
      <c r="F65" s="12" t="s">
        <v>219</v>
      </c>
      <c r="G65" s="22"/>
      <c r="H65" s="66">
        <v>0.5</v>
      </c>
      <c r="I65" s="67">
        <v>185000</v>
      </c>
      <c r="J65" s="22" t="s">
        <v>534</v>
      </c>
      <c r="K65" s="60"/>
      <c r="L65" s="12" t="s">
        <v>247</v>
      </c>
      <c r="M65" s="69" t="s">
        <v>41</v>
      </c>
      <c r="N65" s="70" t="s">
        <v>221</v>
      </c>
      <c r="O65" s="70" t="s">
        <v>226</v>
      </c>
      <c r="P65" s="70" t="s">
        <v>346</v>
      </c>
      <c r="Q65" s="70" t="s">
        <v>346</v>
      </c>
      <c r="R65" s="70" t="s">
        <v>346</v>
      </c>
      <c r="S65" s="70" t="s">
        <v>346</v>
      </c>
      <c r="T65" s="11" t="s">
        <v>106</v>
      </c>
      <c r="U65" s="70" t="s">
        <v>346</v>
      </c>
      <c r="V65" s="69">
        <v>130.13</v>
      </c>
      <c r="W65" s="25"/>
      <c r="X65" s="25"/>
      <c r="Y65" s="128"/>
      <c r="Z65" s="95" t="s">
        <v>566</v>
      </c>
      <c r="AA65" s="137"/>
    </row>
    <row r="66" spans="1:27" s="26" customFormat="1" ht="38.25">
      <c r="A66" s="11">
        <v>14</v>
      </c>
      <c r="B66" s="65" t="s">
        <v>216</v>
      </c>
      <c r="C66" s="42" t="s">
        <v>217</v>
      </c>
      <c r="D66" s="42" t="s">
        <v>218</v>
      </c>
      <c r="E66" s="11"/>
      <c r="F66" s="12">
        <v>1956</v>
      </c>
      <c r="G66" s="22"/>
      <c r="H66" s="66">
        <v>0.59</v>
      </c>
      <c r="I66" s="67">
        <v>90200</v>
      </c>
      <c r="J66" s="22" t="s">
        <v>534</v>
      </c>
      <c r="K66" s="60"/>
      <c r="L66" s="12" t="s">
        <v>248</v>
      </c>
      <c r="M66" s="69" t="s">
        <v>41</v>
      </c>
      <c r="N66" s="70" t="s">
        <v>249</v>
      </c>
      <c r="O66" s="70" t="s">
        <v>250</v>
      </c>
      <c r="P66" s="70" t="s">
        <v>346</v>
      </c>
      <c r="Q66" s="70" t="s">
        <v>346</v>
      </c>
      <c r="R66" s="70" t="s">
        <v>346</v>
      </c>
      <c r="S66" s="70" t="s">
        <v>349</v>
      </c>
      <c r="T66" s="11" t="s">
        <v>106</v>
      </c>
      <c r="U66" s="70" t="s">
        <v>346</v>
      </c>
      <c r="V66" s="69">
        <v>72.86</v>
      </c>
      <c r="W66" s="25"/>
      <c r="X66" s="25"/>
      <c r="Y66" s="128"/>
      <c r="Z66" s="95"/>
      <c r="AA66" s="137" t="s">
        <v>569</v>
      </c>
    </row>
    <row r="67" spans="1:27" s="26" customFormat="1" ht="25.5">
      <c r="A67" s="11">
        <v>15</v>
      </c>
      <c r="B67" s="65" t="s">
        <v>216</v>
      </c>
      <c r="C67" s="42" t="s">
        <v>217</v>
      </c>
      <c r="D67" s="42" t="s">
        <v>218</v>
      </c>
      <c r="E67" s="11"/>
      <c r="F67" s="12" t="s">
        <v>219</v>
      </c>
      <c r="G67" s="22"/>
      <c r="H67" s="66">
        <v>0.5</v>
      </c>
      <c r="I67" s="67">
        <v>215000</v>
      </c>
      <c r="J67" s="22" t="s">
        <v>534</v>
      </c>
      <c r="K67" s="60"/>
      <c r="L67" s="12" t="s">
        <v>251</v>
      </c>
      <c r="M67" s="70" t="s">
        <v>63</v>
      </c>
      <c r="N67" s="70" t="s">
        <v>221</v>
      </c>
      <c r="O67" s="70" t="s">
        <v>226</v>
      </c>
      <c r="P67" s="70" t="s">
        <v>346</v>
      </c>
      <c r="Q67" s="70" t="s">
        <v>346</v>
      </c>
      <c r="R67" s="70" t="s">
        <v>346</v>
      </c>
      <c r="S67" s="70" t="s">
        <v>346</v>
      </c>
      <c r="T67" s="11" t="s">
        <v>106</v>
      </c>
      <c r="U67" s="70" t="s">
        <v>346</v>
      </c>
      <c r="V67" s="69">
        <v>151.24</v>
      </c>
      <c r="W67" s="25"/>
      <c r="X67" s="25"/>
      <c r="Y67" s="128"/>
      <c r="Z67" s="95"/>
      <c r="AA67" s="137" t="s">
        <v>570</v>
      </c>
    </row>
    <row r="68" spans="1:27" s="26" customFormat="1" ht="25.5">
      <c r="A68" s="11">
        <v>16</v>
      </c>
      <c r="B68" s="65" t="s">
        <v>216</v>
      </c>
      <c r="C68" s="42" t="s">
        <v>217</v>
      </c>
      <c r="D68" s="42" t="s">
        <v>218</v>
      </c>
      <c r="E68" s="11"/>
      <c r="F68" s="12" t="s">
        <v>219</v>
      </c>
      <c r="G68" s="22"/>
      <c r="H68" s="66">
        <v>0.5</v>
      </c>
      <c r="I68" s="67">
        <v>165500</v>
      </c>
      <c r="J68" s="22" t="s">
        <v>534</v>
      </c>
      <c r="K68" s="60"/>
      <c r="L68" s="12" t="s">
        <v>252</v>
      </c>
      <c r="M68" s="70" t="s">
        <v>63</v>
      </c>
      <c r="N68" s="70" t="s">
        <v>221</v>
      </c>
      <c r="O68" s="70" t="s">
        <v>226</v>
      </c>
      <c r="P68" s="70" t="s">
        <v>346</v>
      </c>
      <c r="Q68" s="70" t="s">
        <v>346</v>
      </c>
      <c r="R68" s="70" t="s">
        <v>346</v>
      </c>
      <c r="S68" s="70" t="s">
        <v>346</v>
      </c>
      <c r="T68" s="11" t="s">
        <v>106</v>
      </c>
      <c r="U68" s="70" t="s">
        <v>346</v>
      </c>
      <c r="V68" s="69">
        <v>116.54</v>
      </c>
      <c r="W68" s="25"/>
      <c r="X68" s="25"/>
      <c r="Y68" s="128"/>
      <c r="Z68" s="95" t="s">
        <v>566</v>
      </c>
      <c r="AA68" s="137"/>
    </row>
    <row r="69" spans="1:27" s="26" customFormat="1" ht="25.5">
      <c r="A69" s="11">
        <v>17</v>
      </c>
      <c r="B69" s="65" t="s">
        <v>216</v>
      </c>
      <c r="C69" s="42" t="s">
        <v>217</v>
      </c>
      <c r="D69" s="42" t="s">
        <v>218</v>
      </c>
      <c r="E69" s="11"/>
      <c r="F69" s="12" t="s">
        <v>219</v>
      </c>
      <c r="G69" s="22"/>
      <c r="H69" s="66">
        <v>0.5</v>
      </c>
      <c r="I69" s="67">
        <v>61000</v>
      </c>
      <c r="J69" s="22" t="s">
        <v>534</v>
      </c>
      <c r="K69" s="60"/>
      <c r="L69" s="12" t="s">
        <v>253</v>
      </c>
      <c r="M69" s="70" t="s">
        <v>63</v>
      </c>
      <c r="N69" s="70" t="s">
        <v>221</v>
      </c>
      <c r="O69" s="70" t="s">
        <v>226</v>
      </c>
      <c r="P69" s="70" t="s">
        <v>346</v>
      </c>
      <c r="Q69" s="70" t="s">
        <v>346</v>
      </c>
      <c r="R69" s="70" t="s">
        <v>346</v>
      </c>
      <c r="S69" s="70" t="s">
        <v>346</v>
      </c>
      <c r="T69" s="11" t="s">
        <v>106</v>
      </c>
      <c r="U69" s="70" t="s">
        <v>346</v>
      </c>
      <c r="V69" s="69">
        <v>40.35</v>
      </c>
      <c r="W69" s="25"/>
      <c r="X69" s="25"/>
      <c r="Y69" s="128"/>
      <c r="Z69" s="95"/>
      <c r="AA69" s="137"/>
    </row>
    <row r="70" spans="1:27" s="26" customFormat="1">
      <c r="A70" s="11">
        <v>18</v>
      </c>
      <c r="B70" s="65" t="s">
        <v>216</v>
      </c>
      <c r="C70" s="42" t="s">
        <v>217</v>
      </c>
      <c r="D70" s="42" t="s">
        <v>218</v>
      </c>
      <c r="E70" s="11"/>
      <c r="F70" s="12" t="s">
        <v>219</v>
      </c>
      <c r="G70" s="22"/>
      <c r="H70" s="66">
        <v>0.5</v>
      </c>
      <c r="I70" s="67">
        <v>243000</v>
      </c>
      <c r="J70" s="22" t="s">
        <v>534</v>
      </c>
      <c r="K70" s="60"/>
      <c r="L70" s="12" t="s">
        <v>254</v>
      </c>
      <c r="M70" s="70" t="s">
        <v>63</v>
      </c>
      <c r="N70" s="70" t="s">
        <v>221</v>
      </c>
      <c r="O70" s="70" t="s">
        <v>169</v>
      </c>
      <c r="P70" s="70" t="s">
        <v>346</v>
      </c>
      <c r="Q70" s="70" t="s">
        <v>346</v>
      </c>
      <c r="R70" s="70" t="s">
        <v>346</v>
      </c>
      <c r="S70" s="70" t="s">
        <v>346</v>
      </c>
      <c r="T70" s="11" t="s">
        <v>106</v>
      </c>
      <c r="U70" s="70" t="s">
        <v>346</v>
      </c>
      <c r="V70" s="69">
        <v>170.74</v>
      </c>
      <c r="W70" s="25"/>
      <c r="X70" s="25"/>
      <c r="Y70" s="128"/>
      <c r="Z70" s="95"/>
      <c r="AA70" s="137" t="s">
        <v>563</v>
      </c>
    </row>
    <row r="71" spans="1:27" s="26" customFormat="1" ht="25.5">
      <c r="A71" s="11">
        <v>19</v>
      </c>
      <c r="B71" s="65" t="s">
        <v>216</v>
      </c>
      <c r="C71" s="42" t="s">
        <v>217</v>
      </c>
      <c r="D71" s="42" t="s">
        <v>218</v>
      </c>
      <c r="E71" s="11"/>
      <c r="F71" s="12">
        <v>1952</v>
      </c>
      <c r="G71" s="22"/>
      <c r="H71" s="66">
        <v>0.46</v>
      </c>
      <c r="I71" s="67">
        <v>80460</v>
      </c>
      <c r="J71" s="22" t="s">
        <v>534</v>
      </c>
      <c r="K71" s="60"/>
      <c r="L71" s="12" t="s">
        <v>255</v>
      </c>
      <c r="M71" s="70" t="s">
        <v>63</v>
      </c>
      <c r="N71" s="69" t="s">
        <v>48</v>
      </c>
      <c r="O71" s="70" t="s">
        <v>226</v>
      </c>
      <c r="P71" s="70" t="s">
        <v>346</v>
      </c>
      <c r="Q71" s="70" t="s">
        <v>346</v>
      </c>
      <c r="R71" s="70" t="s">
        <v>346</v>
      </c>
      <c r="S71" s="70" t="s">
        <v>346</v>
      </c>
      <c r="T71" s="11" t="s">
        <v>106</v>
      </c>
      <c r="U71" s="70" t="s">
        <v>346</v>
      </c>
      <c r="V71" s="69">
        <v>49.57</v>
      </c>
      <c r="W71" s="25"/>
      <c r="X71" s="25"/>
      <c r="Y71" s="128"/>
      <c r="Z71" s="95"/>
      <c r="AA71" s="137" t="s">
        <v>566</v>
      </c>
    </row>
    <row r="72" spans="1:27" s="26" customFormat="1" ht="25.5">
      <c r="A72" s="11">
        <v>20</v>
      </c>
      <c r="B72" s="65" t="s">
        <v>216</v>
      </c>
      <c r="C72" s="42" t="s">
        <v>217</v>
      </c>
      <c r="D72" s="42" t="s">
        <v>218</v>
      </c>
      <c r="E72" s="11"/>
      <c r="F72" s="12" t="s">
        <v>219</v>
      </c>
      <c r="G72" s="22"/>
      <c r="H72" s="66">
        <v>0.5</v>
      </c>
      <c r="I72" s="67">
        <v>195000</v>
      </c>
      <c r="J72" s="22" t="s">
        <v>534</v>
      </c>
      <c r="K72" s="60"/>
      <c r="L72" s="12" t="s">
        <v>256</v>
      </c>
      <c r="M72" s="69" t="s">
        <v>41</v>
      </c>
      <c r="N72" s="70" t="s">
        <v>221</v>
      </c>
      <c r="O72" s="70" t="s">
        <v>226</v>
      </c>
      <c r="P72" s="70" t="s">
        <v>346</v>
      </c>
      <c r="Q72" s="70" t="s">
        <v>346</v>
      </c>
      <c r="R72" s="70" t="s">
        <v>346</v>
      </c>
      <c r="S72" s="70" t="s">
        <v>346</v>
      </c>
      <c r="T72" s="11" t="s">
        <v>106</v>
      </c>
      <c r="U72" s="70" t="s">
        <v>346</v>
      </c>
      <c r="V72" s="69">
        <v>137.13999999999999</v>
      </c>
      <c r="W72" s="25"/>
      <c r="X72" s="25"/>
      <c r="Y72" s="128"/>
      <c r="Z72" s="95"/>
      <c r="AA72" s="137" t="s">
        <v>566</v>
      </c>
    </row>
    <row r="73" spans="1:27" s="26" customFormat="1" ht="25.5">
      <c r="A73" s="11">
        <v>21</v>
      </c>
      <c r="B73" s="65" t="s">
        <v>216</v>
      </c>
      <c r="C73" s="42" t="s">
        <v>217</v>
      </c>
      <c r="D73" s="42" t="s">
        <v>218</v>
      </c>
      <c r="E73" s="11"/>
      <c r="F73" s="12" t="s">
        <v>219</v>
      </c>
      <c r="G73" s="22"/>
      <c r="H73" s="66">
        <v>0.5</v>
      </c>
      <c r="I73" s="67">
        <v>76000</v>
      </c>
      <c r="J73" s="22" t="s">
        <v>534</v>
      </c>
      <c r="K73" s="60"/>
      <c r="L73" s="12" t="s">
        <v>257</v>
      </c>
      <c r="M73" s="70" t="s">
        <v>63</v>
      </c>
      <c r="N73" s="70" t="s">
        <v>221</v>
      </c>
      <c r="O73" s="70" t="s">
        <v>258</v>
      </c>
      <c r="P73" s="70" t="s">
        <v>346</v>
      </c>
      <c r="Q73" s="70" t="s">
        <v>349</v>
      </c>
      <c r="R73" s="70" t="s">
        <v>346</v>
      </c>
      <c r="S73" s="70" t="s">
        <v>346</v>
      </c>
      <c r="T73" s="11" t="s">
        <v>106</v>
      </c>
      <c r="U73" s="70" t="s">
        <v>346</v>
      </c>
      <c r="V73" s="69">
        <v>50.31</v>
      </c>
      <c r="W73" s="25"/>
      <c r="X73" s="25"/>
      <c r="Y73" s="128"/>
      <c r="Z73" s="95" t="s">
        <v>566</v>
      </c>
      <c r="AA73" s="137"/>
    </row>
    <row r="74" spans="1:27" s="26" customFormat="1" ht="25.5">
      <c r="A74" s="11">
        <v>22</v>
      </c>
      <c r="B74" s="65" t="s">
        <v>216</v>
      </c>
      <c r="C74" s="42" t="s">
        <v>217</v>
      </c>
      <c r="D74" s="42" t="s">
        <v>218</v>
      </c>
      <c r="E74" s="11"/>
      <c r="F74" s="12" t="s">
        <v>219</v>
      </c>
      <c r="G74" s="22"/>
      <c r="H74" s="66">
        <v>0.5</v>
      </c>
      <c r="I74" s="67">
        <v>569500</v>
      </c>
      <c r="J74" s="22" t="s">
        <v>534</v>
      </c>
      <c r="K74" s="60"/>
      <c r="L74" s="12" t="s">
        <v>259</v>
      </c>
      <c r="M74" s="70" t="s">
        <v>63</v>
      </c>
      <c r="N74" s="70" t="s">
        <v>221</v>
      </c>
      <c r="O74" s="70" t="s">
        <v>260</v>
      </c>
      <c r="P74" s="70" t="s">
        <v>346</v>
      </c>
      <c r="Q74" s="70" t="s">
        <v>346</v>
      </c>
      <c r="R74" s="70" t="s">
        <v>346</v>
      </c>
      <c r="S74" s="70" t="s">
        <v>346</v>
      </c>
      <c r="T74" s="11" t="s">
        <v>106</v>
      </c>
      <c r="U74" s="70" t="s">
        <v>346</v>
      </c>
      <c r="V74" s="69">
        <v>400.5</v>
      </c>
      <c r="W74" s="25"/>
      <c r="X74" s="25"/>
      <c r="Y74" s="128"/>
      <c r="Z74" s="95"/>
      <c r="AA74" s="137"/>
    </row>
    <row r="75" spans="1:27" s="26" customFormat="1">
      <c r="A75" s="11">
        <v>23</v>
      </c>
      <c r="B75" s="65" t="s">
        <v>216</v>
      </c>
      <c r="C75" s="42" t="s">
        <v>217</v>
      </c>
      <c r="D75" s="42" t="s">
        <v>218</v>
      </c>
      <c r="E75" s="11"/>
      <c r="F75" s="12"/>
      <c r="G75" s="69">
        <v>71723.8</v>
      </c>
      <c r="H75" s="66"/>
      <c r="I75" s="67"/>
      <c r="J75" s="22" t="s">
        <v>534</v>
      </c>
      <c r="K75" s="60"/>
      <c r="L75" s="12" t="s">
        <v>261</v>
      </c>
      <c r="M75" s="69"/>
      <c r="N75" s="69"/>
      <c r="O75" s="69"/>
      <c r="P75" s="69"/>
      <c r="Q75" s="69"/>
      <c r="R75" s="69"/>
      <c r="S75" s="69"/>
      <c r="T75" s="11"/>
      <c r="U75" s="70"/>
      <c r="V75" s="69"/>
      <c r="W75" s="25"/>
      <c r="X75" s="25"/>
      <c r="Y75" s="128"/>
      <c r="Z75" s="95"/>
      <c r="AA75" s="137"/>
    </row>
    <row r="76" spans="1:27" s="26" customFormat="1" ht="25.5">
      <c r="A76" s="11">
        <v>24</v>
      </c>
      <c r="B76" s="65" t="s">
        <v>216</v>
      </c>
      <c r="C76" s="42" t="s">
        <v>217</v>
      </c>
      <c r="D76" s="42" t="s">
        <v>218</v>
      </c>
      <c r="E76" s="11"/>
      <c r="F76" s="12" t="s">
        <v>219</v>
      </c>
      <c r="G76" s="22"/>
      <c r="H76" s="66">
        <v>0.5</v>
      </c>
      <c r="I76" s="67">
        <v>276500</v>
      </c>
      <c r="J76" s="22" t="s">
        <v>534</v>
      </c>
      <c r="K76" s="60"/>
      <c r="L76" s="12" t="s">
        <v>262</v>
      </c>
      <c r="M76" s="69" t="s">
        <v>41</v>
      </c>
      <c r="N76" s="70" t="s">
        <v>221</v>
      </c>
      <c r="O76" s="70" t="s">
        <v>263</v>
      </c>
      <c r="P76" s="70" t="s">
        <v>346</v>
      </c>
      <c r="Q76" s="70" t="s">
        <v>346</v>
      </c>
      <c r="R76" s="70" t="s">
        <v>346</v>
      </c>
      <c r="S76" s="70" t="s">
        <v>349</v>
      </c>
      <c r="T76" s="11" t="s">
        <v>106</v>
      </c>
      <c r="U76" s="70" t="s">
        <v>346</v>
      </c>
      <c r="V76" s="69">
        <v>194.3</v>
      </c>
      <c r="W76" s="25"/>
      <c r="X76" s="25"/>
      <c r="Y76" s="128"/>
      <c r="Z76" s="95"/>
      <c r="AA76" s="137"/>
    </row>
    <row r="77" spans="1:27" s="26" customFormat="1" ht="36">
      <c r="A77" s="11">
        <v>25</v>
      </c>
      <c r="B77" s="65" t="s">
        <v>216</v>
      </c>
      <c r="C77" s="42" t="s">
        <v>217</v>
      </c>
      <c r="D77" s="42" t="s">
        <v>218</v>
      </c>
      <c r="E77" s="11"/>
      <c r="F77" s="12" t="s">
        <v>219</v>
      </c>
      <c r="G77" s="22"/>
      <c r="H77" s="66">
        <v>0.5</v>
      </c>
      <c r="I77" s="67">
        <v>332500</v>
      </c>
      <c r="J77" s="22" t="s">
        <v>534</v>
      </c>
      <c r="K77" s="60"/>
      <c r="L77" s="12" t="s">
        <v>264</v>
      </c>
      <c r="M77" s="69" t="s">
        <v>41</v>
      </c>
      <c r="N77" s="70" t="s">
        <v>221</v>
      </c>
      <c r="O77" s="70" t="s">
        <v>265</v>
      </c>
      <c r="P77" s="70" t="s">
        <v>349</v>
      </c>
      <c r="Q77" s="70" t="s">
        <v>349</v>
      </c>
      <c r="R77" s="70" t="s">
        <v>346</v>
      </c>
      <c r="S77" s="70" t="s">
        <v>346</v>
      </c>
      <c r="T77" s="11" t="s">
        <v>106</v>
      </c>
      <c r="U77" s="70" t="s">
        <v>346</v>
      </c>
      <c r="V77" s="69">
        <v>233.94</v>
      </c>
      <c r="W77" s="25"/>
      <c r="X77" s="25"/>
      <c r="Y77" s="128"/>
      <c r="Z77" s="95"/>
      <c r="AA77" s="137" t="s">
        <v>571</v>
      </c>
    </row>
    <row r="78" spans="1:27" s="26" customFormat="1" ht="25.5">
      <c r="A78" s="11">
        <v>26</v>
      </c>
      <c r="B78" s="65" t="s">
        <v>216</v>
      </c>
      <c r="C78" s="42" t="s">
        <v>217</v>
      </c>
      <c r="D78" s="42" t="s">
        <v>218</v>
      </c>
      <c r="E78" s="11"/>
      <c r="F78" s="12" t="s">
        <v>219</v>
      </c>
      <c r="G78" s="22"/>
      <c r="H78" s="66">
        <v>0.5</v>
      </c>
      <c r="I78" s="67">
        <v>193500</v>
      </c>
      <c r="J78" s="22" t="s">
        <v>534</v>
      </c>
      <c r="K78" s="60"/>
      <c r="L78" s="12" t="s">
        <v>266</v>
      </c>
      <c r="M78" s="70" t="s">
        <v>63</v>
      </c>
      <c r="N78" s="70" t="s">
        <v>221</v>
      </c>
      <c r="O78" s="70" t="s">
        <v>226</v>
      </c>
      <c r="P78" s="70" t="s">
        <v>346</v>
      </c>
      <c r="Q78" s="70" t="s">
        <v>346</v>
      </c>
      <c r="R78" s="70" t="s">
        <v>346</v>
      </c>
      <c r="S78" s="70" t="s">
        <v>346</v>
      </c>
      <c r="T78" s="11" t="s">
        <v>106</v>
      </c>
      <c r="U78" s="70" t="s">
        <v>346</v>
      </c>
      <c r="V78" s="69">
        <v>136.09</v>
      </c>
      <c r="W78" s="25"/>
      <c r="X78" s="25"/>
      <c r="Y78" s="128"/>
      <c r="Z78" s="95" t="s">
        <v>564</v>
      </c>
      <c r="AA78" s="137"/>
    </row>
    <row r="79" spans="1:27" s="26" customFormat="1">
      <c r="A79" s="11">
        <v>27</v>
      </c>
      <c r="B79" s="65" t="s">
        <v>216</v>
      </c>
      <c r="C79" s="42" t="s">
        <v>217</v>
      </c>
      <c r="D79" s="42" t="s">
        <v>218</v>
      </c>
      <c r="E79" s="11"/>
      <c r="F79" s="12" t="s">
        <v>219</v>
      </c>
      <c r="G79" s="22"/>
      <c r="H79" s="66">
        <v>0.5</v>
      </c>
      <c r="I79" s="67">
        <v>124000</v>
      </c>
      <c r="J79" s="22" t="s">
        <v>534</v>
      </c>
      <c r="K79" s="60"/>
      <c r="L79" s="12" t="s">
        <v>267</v>
      </c>
      <c r="M79" s="69" t="s">
        <v>41</v>
      </c>
      <c r="N79" s="70" t="s">
        <v>221</v>
      </c>
      <c r="O79" s="70" t="s">
        <v>268</v>
      </c>
      <c r="P79" s="70" t="s">
        <v>346</v>
      </c>
      <c r="Q79" s="70" t="s">
        <v>346</v>
      </c>
      <c r="R79" s="70" t="s">
        <v>346</v>
      </c>
      <c r="S79" s="70" t="s">
        <v>346</v>
      </c>
      <c r="T79" s="11" t="s">
        <v>106</v>
      </c>
      <c r="U79" s="70" t="s">
        <v>346</v>
      </c>
      <c r="V79" s="69">
        <v>82.14</v>
      </c>
      <c r="W79" s="25"/>
      <c r="X79" s="25"/>
      <c r="Y79" s="128"/>
      <c r="Z79" s="95"/>
      <c r="AA79" s="137" t="s">
        <v>566</v>
      </c>
    </row>
    <row r="80" spans="1:27" s="26" customFormat="1" ht="76.5">
      <c r="A80" s="11">
        <v>28</v>
      </c>
      <c r="B80" s="65" t="s">
        <v>216</v>
      </c>
      <c r="C80" s="42" t="s">
        <v>217</v>
      </c>
      <c r="D80" s="42" t="s">
        <v>218</v>
      </c>
      <c r="E80" s="11"/>
      <c r="F80" s="12" t="s">
        <v>219</v>
      </c>
      <c r="G80" s="22"/>
      <c r="H80" s="66">
        <v>0.5</v>
      </c>
      <c r="I80" s="67">
        <v>154000</v>
      </c>
      <c r="J80" s="22" t="s">
        <v>534</v>
      </c>
      <c r="K80" s="60"/>
      <c r="L80" s="12" t="s">
        <v>269</v>
      </c>
      <c r="M80" s="69" t="s">
        <v>41</v>
      </c>
      <c r="N80" s="70" t="s">
        <v>221</v>
      </c>
      <c r="O80" s="70" t="s">
        <v>270</v>
      </c>
      <c r="P80" s="70" t="s">
        <v>346</v>
      </c>
      <c r="Q80" s="70" t="s">
        <v>346</v>
      </c>
      <c r="R80" s="70" t="s">
        <v>346</v>
      </c>
      <c r="S80" s="70" t="s">
        <v>346</v>
      </c>
      <c r="T80" s="11" t="s">
        <v>106</v>
      </c>
      <c r="U80" s="70" t="s">
        <v>346</v>
      </c>
      <c r="V80" s="69">
        <v>102.28</v>
      </c>
      <c r="W80" s="25"/>
      <c r="X80" s="25"/>
      <c r="Y80" s="128"/>
      <c r="Z80" s="95" t="s">
        <v>572</v>
      </c>
      <c r="AA80" s="137" t="s">
        <v>573</v>
      </c>
    </row>
    <row r="81" spans="1:27" s="26" customFormat="1" ht="38.25">
      <c r="A81" s="11">
        <v>29</v>
      </c>
      <c r="B81" s="65" t="s">
        <v>216</v>
      </c>
      <c r="C81" s="42" t="s">
        <v>217</v>
      </c>
      <c r="D81" s="42" t="s">
        <v>218</v>
      </c>
      <c r="E81" s="11"/>
      <c r="F81" s="12">
        <v>1973</v>
      </c>
      <c r="G81" s="22"/>
      <c r="H81" s="66">
        <v>0.28000000000000003</v>
      </c>
      <c r="I81" s="67">
        <v>140400</v>
      </c>
      <c r="J81" s="22" t="s">
        <v>534</v>
      </c>
      <c r="K81" s="60"/>
      <c r="L81" s="14" t="s">
        <v>271</v>
      </c>
      <c r="M81" s="69" t="s">
        <v>41</v>
      </c>
      <c r="N81" s="70" t="s">
        <v>249</v>
      </c>
      <c r="O81" s="70" t="s">
        <v>272</v>
      </c>
      <c r="P81" s="70" t="s">
        <v>346</v>
      </c>
      <c r="Q81" s="70" t="s">
        <v>346</v>
      </c>
      <c r="R81" s="70" t="s">
        <v>346</v>
      </c>
      <c r="S81" s="70" t="s">
        <v>356</v>
      </c>
      <c r="T81" s="11" t="s">
        <v>106</v>
      </c>
      <c r="U81" s="70" t="s">
        <v>346</v>
      </c>
      <c r="V81" s="69">
        <v>64.8</v>
      </c>
      <c r="W81" s="25"/>
      <c r="X81" s="25"/>
      <c r="Y81" s="128"/>
      <c r="Z81" s="95" t="s">
        <v>562</v>
      </c>
      <c r="AA81" s="137" t="s">
        <v>574</v>
      </c>
    </row>
    <row r="82" spans="1:27" s="26" customFormat="1" ht="25.5">
      <c r="A82" s="11">
        <v>30</v>
      </c>
      <c r="B82" s="65" t="s">
        <v>216</v>
      </c>
      <c r="C82" s="42" t="s">
        <v>217</v>
      </c>
      <c r="D82" s="42" t="s">
        <v>218</v>
      </c>
      <c r="E82" s="11"/>
      <c r="F82" s="12" t="s">
        <v>219</v>
      </c>
      <c r="G82" s="22"/>
      <c r="H82" s="66">
        <v>0.5</v>
      </c>
      <c r="I82" s="67">
        <v>78000</v>
      </c>
      <c r="J82" s="22" t="s">
        <v>534</v>
      </c>
      <c r="K82" s="60"/>
      <c r="L82" s="12" t="s">
        <v>273</v>
      </c>
      <c r="M82" s="69" t="s">
        <v>41</v>
      </c>
      <c r="N82" s="70" t="s">
        <v>221</v>
      </c>
      <c r="O82" s="70" t="s">
        <v>226</v>
      </c>
      <c r="P82" s="70" t="s">
        <v>349</v>
      </c>
      <c r="Q82" s="70" t="s">
        <v>346</v>
      </c>
      <c r="R82" s="70" t="s">
        <v>349</v>
      </c>
      <c r="S82" s="70" t="s">
        <v>346</v>
      </c>
      <c r="T82" s="11" t="s">
        <v>106</v>
      </c>
      <c r="U82" s="70" t="s">
        <v>346</v>
      </c>
      <c r="V82" s="69">
        <v>51.72</v>
      </c>
      <c r="W82" s="25"/>
      <c r="X82" s="25"/>
      <c r="Y82" s="128"/>
      <c r="Z82" s="95"/>
      <c r="AA82" s="137" t="s">
        <v>575</v>
      </c>
    </row>
    <row r="83" spans="1:27" s="26" customFormat="1" ht="38.25">
      <c r="A83" s="11">
        <v>31</v>
      </c>
      <c r="B83" s="65" t="s">
        <v>216</v>
      </c>
      <c r="C83" s="42" t="s">
        <v>217</v>
      </c>
      <c r="D83" s="42" t="s">
        <v>218</v>
      </c>
      <c r="E83" s="11"/>
      <c r="F83" s="12" t="s">
        <v>219</v>
      </c>
      <c r="G83" s="22"/>
      <c r="H83" s="66">
        <v>0.5</v>
      </c>
      <c r="I83" s="67">
        <v>347000</v>
      </c>
      <c r="J83" s="22" t="s">
        <v>534</v>
      </c>
      <c r="K83" s="60"/>
      <c r="L83" s="12" t="s">
        <v>274</v>
      </c>
      <c r="M83" s="69" t="s">
        <v>41</v>
      </c>
      <c r="N83" s="70" t="s">
        <v>221</v>
      </c>
      <c r="O83" s="70" t="s">
        <v>275</v>
      </c>
      <c r="P83" s="70" t="s">
        <v>349</v>
      </c>
      <c r="Q83" s="70" t="s">
        <v>349</v>
      </c>
      <c r="R83" s="70" t="s">
        <v>346</v>
      </c>
      <c r="S83" s="70" t="s">
        <v>349</v>
      </c>
      <c r="T83" s="11" t="s">
        <v>106</v>
      </c>
      <c r="U83" s="70" t="s">
        <v>346</v>
      </c>
      <c r="V83" s="69">
        <v>244.21</v>
      </c>
      <c r="W83" s="25"/>
      <c r="X83" s="25"/>
      <c r="Y83" s="128"/>
      <c r="Z83" s="95" t="s">
        <v>566</v>
      </c>
      <c r="AA83" s="137"/>
    </row>
    <row r="84" spans="1:27" s="26" customFormat="1" ht="25.5">
      <c r="A84" s="11">
        <v>32</v>
      </c>
      <c r="B84" s="65" t="s">
        <v>216</v>
      </c>
      <c r="C84" s="42" t="s">
        <v>217</v>
      </c>
      <c r="D84" s="42" t="s">
        <v>218</v>
      </c>
      <c r="E84" s="11"/>
      <c r="F84" s="12" t="s">
        <v>219</v>
      </c>
      <c r="G84" s="22"/>
      <c r="H84" s="66">
        <v>0.5</v>
      </c>
      <c r="I84" s="67">
        <v>157500</v>
      </c>
      <c r="J84" s="22" t="s">
        <v>534</v>
      </c>
      <c r="K84" s="60"/>
      <c r="L84" s="12" t="s">
        <v>276</v>
      </c>
      <c r="M84" s="69" t="s">
        <v>41</v>
      </c>
      <c r="N84" s="70" t="s">
        <v>221</v>
      </c>
      <c r="O84" s="70" t="s">
        <v>226</v>
      </c>
      <c r="P84" s="70" t="s">
        <v>346</v>
      </c>
      <c r="Q84" s="70" t="s">
        <v>349</v>
      </c>
      <c r="R84" s="70" t="s">
        <v>346</v>
      </c>
      <c r="S84" s="70" t="s">
        <v>346</v>
      </c>
      <c r="T84" s="11" t="s">
        <v>106</v>
      </c>
      <c r="U84" s="70" t="s">
        <v>346</v>
      </c>
      <c r="V84" s="69">
        <v>104.38</v>
      </c>
      <c r="W84" s="25"/>
      <c r="X84" s="25"/>
      <c r="Y84" s="128"/>
      <c r="Z84" s="95"/>
      <c r="AA84" s="137" t="s">
        <v>576</v>
      </c>
    </row>
    <row r="85" spans="1:27" s="26" customFormat="1" ht="25.5">
      <c r="A85" s="11">
        <v>33</v>
      </c>
      <c r="B85" s="65" t="s">
        <v>216</v>
      </c>
      <c r="C85" s="42" t="s">
        <v>217</v>
      </c>
      <c r="D85" s="42" t="s">
        <v>218</v>
      </c>
      <c r="E85" s="11"/>
      <c r="F85" s="12" t="s">
        <v>219</v>
      </c>
      <c r="G85" s="22"/>
      <c r="H85" s="66">
        <v>0.5</v>
      </c>
      <c r="I85" s="67">
        <v>101500</v>
      </c>
      <c r="J85" s="22" t="s">
        <v>534</v>
      </c>
      <c r="K85" s="60"/>
      <c r="L85" s="12" t="s">
        <v>277</v>
      </c>
      <c r="M85" s="69" t="s">
        <v>41</v>
      </c>
      <c r="N85" s="70" t="s">
        <v>221</v>
      </c>
      <c r="O85" s="70" t="s">
        <v>226</v>
      </c>
      <c r="P85" s="70" t="s">
        <v>346</v>
      </c>
      <c r="Q85" s="70" t="s">
        <v>349</v>
      </c>
      <c r="R85" s="70" t="s">
        <v>346</v>
      </c>
      <c r="S85" s="70" t="s">
        <v>346</v>
      </c>
      <c r="T85" s="11" t="s">
        <v>106</v>
      </c>
      <c r="U85" s="70" t="s">
        <v>346</v>
      </c>
      <c r="V85" s="69">
        <v>67.45</v>
      </c>
      <c r="W85" s="25"/>
      <c r="X85" s="25"/>
      <c r="Y85" s="128"/>
      <c r="Z85" s="95" t="s">
        <v>566</v>
      </c>
      <c r="AA85" s="137"/>
    </row>
    <row r="86" spans="1:27" s="26" customFormat="1" ht="25.5">
      <c r="A86" s="11">
        <v>34</v>
      </c>
      <c r="B86" s="65" t="s">
        <v>216</v>
      </c>
      <c r="C86" s="42" t="s">
        <v>217</v>
      </c>
      <c r="D86" s="42" t="s">
        <v>218</v>
      </c>
      <c r="E86" s="11"/>
      <c r="F86" s="12" t="s">
        <v>219</v>
      </c>
      <c r="G86" s="22"/>
      <c r="H86" s="66">
        <v>0.5</v>
      </c>
      <c r="I86" s="67">
        <v>76000</v>
      </c>
      <c r="J86" s="22" t="s">
        <v>534</v>
      </c>
      <c r="K86" s="60"/>
      <c r="L86" s="12" t="s">
        <v>278</v>
      </c>
      <c r="M86" s="69" t="s">
        <v>41</v>
      </c>
      <c r="N86" s="70" t="s">
        <v>221</v>
      </c>
      <c r="O86" s="70" t="s">
        <v>226</v>
      </c>
      <c r="P86" s="70" t="s">
        <v>346</v>
      </c>
      <c r="Q86" s="70" t="s">
        <v>346</v>
      </c>
      <c r="R86" s="70" t="s">
        <v>346</v>
      </c>
      <c r="S86" s="70" t="s">
        <v>346</v>
      </c>
      <c r="T86" s="11" t="s">
        <v>106</v>
      </c>
      <c r="U86" s="70" t="s">
        <v>346</v>
      </c>
      <c r="V86" s="69">
        <v>50.52</v>
      </c>
      <c r="W86" s="25"/>
      <c r="X86" s="25"/>
      <c r="Y86" s="128"/>
      <c r="Z86" s="95"/>
      <c r="AA86" s="137" t="s">
        <v>562</v>
      </c>
    </row>
    <row r="87" spans="1:27" s="26" customFormat="1" ht="25.5">
      <c r="A87" s="11">
        <v>35</v>
      </c>
      <c r="B87" s="65" t="s">
        <v>216</v>
      </c>
      <c r="C87" s="42" t="s">
        <v>217</v>
      </c>
      <c r="D87" s="42" t="s">
        <v>218</v>
      </c>
      <c r="E87" s="11"/>
      <c r="F87" s="14" t="s">
        <v>219</v>
      </c>
      <c r="G87" s="22"/>
      <c r="H87" s="66">
        <v>0.5</v>
      </c>
      <c r="I87" s="67">
        <v>195500</v>
      </c>
      <c r="J87" s="22" t="s">
        <v>534</v>
      </c>
      <c r="K87" s="60"/>
      <c r="L87" s="14" t="s">
        <v>279</v>
      </c>
      <c r="M87" s="69" t="s">
        <v>41</v>
      </c>
      <c r="N87" s="70" t="s">
        <v>221</v>
      </c>
      <c r="O87" s="70" t="s">
        <v>226</v>
      </c>
      <c r="P87" s="70" t="s">
        <v>346</v>
      </c>
      <c r="Q87" s="70" t="s">
        <v>346</v>
      </c>
      <c r="R87" s="70" t="s">
        <v>349</v>
      </c>
      <c r="S87" s="70" t="s">
        <v>346</v>
      </c>
      <c r="T87" s="11" t="s">
        <v>106</v>
      </c>
      <c r="U87" s="70" t="s">
        <v>346</v>
      </c>
      <c r="V87" s="69">
        <v>137.5</v>
      </c>
      <c r="W87" s="25"/>
      <c r="X87" s="25"/>
      <c r="Y87" s="128"/>
      <c r="Z87" s="95"/>
      <c r="AA87" s="137" t="s">
        <v>566</v>
      </c>
    </row>
    <row r="88" spans="1:27" s="26" customFormat="1" ht="25.5">
      <c r="A88" s="11">
        <v>36</v>
      </c>
      <c r="B88" s="65" t="s">
        <v>216</v>
      </c>
      <c r="C88" s="42" t="s">
        <v>217</v>
      </c>
      <c r="D88" s="42" t="s">
        <v>218</v>
      </c>
      <c r="E88" s="11"/>
      <c r="F88" s="12" t="s">
        <v>219</v>
      </c>
      <c r="G88" s="22"/>
      <c r="H88" s="66">
        <v>0.5</v>
      </c>
      <c r="I88" s="67">
        <v>63500</v>
      </c>
      <c r="J88" s="22" t="s">
        <v>534</v>
      </c>
      <c r="K88" s="60"/>
      <c r="L88" s="12" t="s">
        <v>280</v>
      </c>
      <c r="M88" s="70" t="s">
        <v>63</v>
      </c>
      <c r="N88" s="70" t="s">
        <v>221</v>
      </c>
      <c r="O88" s="70" t="s">
        <v>226</v>
      </c>
      <c r="P88" s="70" t="s">
        <v>346</v>
      </c>
      <c r="Q88" s="70" t="s">
        <v>346</v>
      </c>
      <c r="R88" s="70" t="s">
        <v>346</v>
      </c>
      <c r="S88" s="70" t="s">
        <v>346</v>
      </c>
      <c r="T88" s="11" t="s">
        <v>106</v>
      </c>
      <c r="U88" s="70" t="s">
        <v>346</v>
      </c>
      <c r="V88" s="69">
        <v>42.29</v>
      </c>
      <c r="W88" s="25"/>
      <c r="X88" s="25"/>
      <c r="Y88" s="128"/>
      <c r="Z88" s="95" t="s">
        <v>566</v>
      </c>
      <c r="AA88" s="137"/>
    </row>
    <row r="89" spans="1:27" s="26" customFormat="1" ht="38.25">
      <c r="A89" s="11">
        <v>37</v>
      </c>
      <c r="B89" s="65" t="s">
        <v>216</v>
      </c>
      <c r="C89" s="42" t="s">
        <v>217</v>
      </c>
      <c r="D89" s="42" t="s">
        <v>218</v>
      </c>
      <c r="E89" s="11"/>
      <c r="F89" s="12" t="s">
        <v>219</v>
      </c>
      <c r="G89" s="22"/>
      <c r="H89" s="66">
        <v>0.5</v>
      </c>
      <c r="I89" s="67">
        <v>60500</v>
      </c>
      <c r="J89" s="22" t="s">
        <v>534</v>
      </c>
      <c r="K89" s="60"/>
      <c r="L89" s="12" t="s">
        <v>281</v>
      </c>
      <c r="M89" s="69" t="s">
        <v>41</v>
      </c>
      <c r="N89" s="69" t="s">
        <v>48</v>
      </c>
      <c r="O89" s="70" t="s">
        <v>229</v>
      </c>
      <c r="P89" s="70" t="s">
        <v>356</v>
      </c>
      <c r="Q89" s="70" t="s">
        <v>346</v>
      </c>
      <c r="R89" s="70" t="s">
        <v>346</v>
      </c>
      <c r="S89" s="70" t="s">
        <v>346</v>
      </c>
      <c r="T89" s="11" t="s">
        <v>106</v>
      </c>
      <c r="U89" s="70" t="s">
        <v>346</v>
      </c>
      <c r="V89" s="69">
        <v>40</v>
      </c>
      <c r="W89" s="25"/>
      <c r="X89" s="25"/>
      <c r="Y89" s="128"/>
      <c r="Z89" s="95"/>
      <c r="AA89" s="137"/>
    </row>
    <row r="90" spans="1:27" s="26" customFormat="1" ht="25.5">
      <c r="A90" s="11">
        <v>38</v>
      </c>
      <c r="B90" s="65" t="s">
        <v>216</v>
      </c>
      <c r="C90" s="42" t="s">
        <v>217</v>
      </c>
      <c r="D90" s="42" t="s">
        <v>218</v>
      </c>
      <c r="E90" s="11"/>
      <c r="F90" s="14" t="s">
        <v>219</v>
      </c>
      <c r="G90" s="22"/>
      <c r="H90" s="66">
        <v>0.5</v>
      </c>
      <c r="I90" s="67">
        <v>298500</v>
      </c>
      <c r="J90" s="22" t="s">
        <v>534</v>
      </c>
      <c r="K90" s="60"/>
      <c r="L90" s="14" t="s">
        <v>282</v>
      </c>
      <c r="M90" s="69" t="s">
        <v>41</v>
      </c>
      <c r="N90" s="70" t="s">
        <v>221</v>
      </c>
      <c r="O90" s="70" t="s">
        <v>226</v>
      </c>
      <c r="P90" s="70" t="s">
        <v>346</v>
      </c>
      <c r="Q90" s="70" t="s">
        <v>346</v>
      </c>
      <c r="R90" s="70" t="s">
        <v>346</v>
      </c>
      <c r="S90" s="70" t="s">
        <v>346</v>
      </c>
      <c r="T90" s="11" t="s">
        <v>106</v>
      </c>
      <c r="U90" s="70" t="s">
        <v>346</v>
      </c>
      <c r="V90" s="69">
        <v>209.97</v>
      </c>
      <c r="W90" s="25"/>
      <c r="X90" s="25"/>
      <c r="Y90" s="128"/>
      <c r="Z90" s="95"/>
      <c r="AA90" s="137" t="s">
        <v>566</v>
      </c>
    </row>
    <row r="91" spans="1:27" s="26" customFormat="1" ht="38.25">
      <c r="A91" s="11">
        <v>39</v>
      </c>
      <c r="B91" s="65" t="s">
        <v>216</v>
      </c>
      <c r="C91" s="42" t="s">
        <v>217</v>
      </c>
      <c r="D91" s="42" t="s">
        <v>218</v>
      </c>
      <c r="E91" s="11"/>
      <c r="F91" s="14" t="s">
        <v>219</v>
      </c>
      <c r="G91" s="22"/>
      <c r="H91" s="66">
        <v>0.5</v>
      </c>
      <c r="I91" s="67">
        <v>59000</v>
      </c>
      <c r="J91" s="22" t="s">
        <v>534</v>
      </c>
      <c r="K91" s="60"/>
      <c r="L91" s="14" t="s">
        <v>283</v>
      </c>
      <c r="M91" s="69" t="s">
        <v>41</v>
      </c>
      <c r="N91" s="69" t="s">
        <v>48</v>
      </c>
      <c r="O91" s="70" t="s">
        <v>284</v>
      </c>
      <c r="P91" s="70" t="s">
        <v>346</v>
      </c>
      <c r="Q91" s="70" t="s">
        <v>346</v>
      </c>
      <c r="R91" s="70" t="s">
        <v>346</v>
      </c>
      <c r="S91" s="70" t="s">
        <v>346</v>
      </c>
      <c r="T91" s="11" t="s">
        <v>106</v>
      </c>
      <c r="U91" s="70" t="s">
        <v>346</v>
      </c>
      <c r="V91" s="69">
        <v>39</v>
      </c>
      <c r="W91" s="25"/>
      <c r="X91" s="25"/>
      <c r="Y91" s="128"/>
      <c r="Z91" s="95"/>
      <c r="AA91" s="137"/>
    </row>
    <row r="92" spans="1:27" s="26" customFormat="1" ht="25.5">
      <c r="A92" s="11">
        <v>40</v>
      </c>
      <c r="B92" s="65" t="s">
        <v>216</v>
      </c>
      <c r="C92" s="42" t="s">
        <v>217</v>
      </c>
      <c r="D92" s="42" t="s">
        <v>218</v>
      </c>
      <c r="E92" s="11"/>
      <c r="F92" s="12" t="s">
        <v>219</v>
      </c>
      <c r="G92" s="22"/>
      <c r="H92" s="66">
        <v>0.5</v>
      </c>
      <c r="I92" s="67">
        <v>78000</v>
      </c>
      <c r="J92" s="22" t="s">
        <v>534</v>
      </c>
      <c r="K92" s="60"/>
      <c r="L92" s="12" t="s">
        <v>285</v>
      </c>
      <c r="M92" s="69" t="s">
        <v>41</v>
      </c>
      <c r="N92" s="70" t="s">
        <v>221</v>
      </c>
      <c r="O92" s="70" t="s">
        <v>258</v>
      </c>
      <c r="P92" s="70" t="s">
        <v>346</v>
      </c>
      <c r="Q92" s="70" t="s">
        <v>346</v>
      </c>
      <c r="R92" s="70" t="s">
        <v>346</v>
      </c>
      <c r="S92" s="70" t="s">
        <v>346</v>
      </c>
      <c r="T92" s="11" t="s">
        <v>106</v>
      </c>
      <c r="U92" s="70" t="s">
        <v>346</v>
      </c>
      <c r="V92" s="69">
        <v>51.62</v>
      </c>
      <c r="W92" s="25"/>
      <c r="X92" s="25"/>
      <c r="Y92" s="128"/>
      <c r="Z92" s="95" t="s">
        <v>564</v>
      </c>
      <c r="AA92" s="137"/>
    </row>
    <row r="93" spans="1:27" s="26" customFormat="1" ht="25.5">
      <c r="A93" s="11">
        <v>41</v>
      </c>
      <c r="B93" s="65" t="s">
        <v>216</v>
      </c>
      <c r="C93" s="42" t="s">
        <v>217</v>
      </c>
      <c r="D93" s="42" t="s">
        <v>218</v>
      </c>
      <c r="E93" s="11"/>
      <c r="F93" s="12">
        <v>1968</v>
      </c>
      <c r="G93" s="22"/>
      <c r="H93" s="66">
        <v>0.33</v>
      </c>
      <c r="I93" s="67">
        <v>718909.99999999988</v>
      </c>
      <c r="J93" s="22" t="s">
        <v>534</v>
      </c>
      <c r="K93" s="60"/>
      <c r="L93" s="12" t="s">
        <v>286</v>
      </c>
      <c r="M93" s="70" t="s">
        <v>63</v>
      </c>
      <c r="N93" s="69" t="s">
        <v>54</v>
      </c>
      <c r="O93" s="70" t="s">
        <v>287</v>
      </c>
      <c r="P93" s="70" t="s">
        <v>349</v>
      </c>
      <c r="Q93" s="70" t="s">
        <v>356</v>
      </c>
      <c r="R93" s="70" t="s">
        <v>346</v>
      </c>
      <c r="S93" s="70" t="s">
        <v>349</v>
      </c>
      <c r="T93" s="11" t="s">
        <v>106</v>
      </c>
      <c r="U93" s="70" t="s">
        <v>346</v>
      </c>
      <c r="V93" s="69">
        <v>377.37</v>
      </c>
      <c r="W93" s="25"/>
      <c r="X93" s="25"/>
      <c r="Y93" s="128"/>
      <c r="Z93" s="95"/>
      <c r="AA93" s="137" t="s">
        <v>577</v>
      </c>
    </row>
    <row r="94" spans="1:27" s="26" customFormat="1" ht="38.25">
      <c r="A94" s="11">
        <v>42</v>
      </c>
      <c r="B94" s="65" t="s">
        <v>216</v>
      </c>
      <c r="C94" s="42" t="s">
        <v>217</v>
      </c>
      <c r="D94" s="42" t="s">
        <v>218</v>
      </c>
      <c r="E94" s="11"/>
      <c r="F94" s="12" t="s">
        <v>219</v>
      </c>
      <c r="G94" s="22"/>
      <c r="H94" s="66">
        <v>0.5</v>
      </c>
      <c r="I94" s="67">
        <v>342500</v>
      </c>
      <c r="J94" s="22" t="s">
        <v>534</v>
      </c>
      <c r="K94" s="60"/>
      <c r="L94" s="12" t="s">
        <v>288</v>
      </c>
      <c r="M94" s="70" t="s">
        <v>63</v>
      </c>
      <c r="N94" s="70" t="s">
        <v>289</v>
      </c>
      <c r="O94" s="70" t="s">
        <v>290</v>
      </c>
      <c r="P94" s="70" t="s">
        <v>346</v>
      </c>
      <c r="Q94" s="70" t="s">
        <v>346</v>
      </c>
      <c r="R94" s="70" t="s">
        <v>349</v>
      </c>
      <c r="S94" s="70" t="s">
        <v>346</v>
      </c>
      <c r="T94" s="11" t="s">
        <v>106</v>
      </c>
      <c r="U94" s="70" t="s">
        <v>346</v>
      </c>
      <c r="V94" s="69">
        <v>240.93</v>
      </c>
      <c r="W94" s="25"/>
      <c r="X94" s="25"/>
      <c r="Y94" s="128"/>
      <c r="Z94" s="95" t="s">
        <v>566</v>
      </c>
      <c r="AA94" s="137"/>
    </row>
    <row r="95" spans="1:27" s="26" customFormat="1" ht="33" customHeight="1">
      <c r="A95" s="11">
        <v>43</v>
      </c>
      <c r="B95" s="65" t="s">
        <v>216</v>
      </c>
      <c r="C95" s="42" t="s">
        <v>217</v>
      </c>
      <c r="D95" s="42" t="s">
        <v>218</v>
      </c>
      <c r="E95" s="11"/>
      <c r="F95" s="12" t="s">
        <v>219</v>
      </c>
      <c r="G95" s="22"/>
      <c r="H95" s="66">
        <v>0.5</v>
      </c>
      <c r="I95" s="67">
        <v>202500</v>
      </c>
      <c r="J95" s="22" t="s">
        <v>534</v>
      </c>
      <c r="K95" s="60"/>
      <c r="L95" s="12" t="s">
        <v>291</v>
      </c>
      <c r="M95" s="70" t="s">
        <v>63</v>
      </c>
      <c r="N95" s="70" t="s">
        <v>292</v>
      </c>
      <c r="O95" s="70" t="s">
        <v>293</v>
      </c>
      <c r="P95" s="70" t="s">
        <v>346</v>
      </c>
      <c r="Q95" s="70" t="s">
        <v>346</v>
      </c>
      <c r="R95" s="70" t="s">
        <v>346</v>
      </c>
      <c r="S95" s="70" t="s">
        <v>346</v>
      </c>
      <c r="T95" s="11" t="s">
        <v>106</v>
      </c>
      <c r="U95" s="70" t="s">
        <v>346</v>
      </c>
      <c r="V95" s="69">
        <v>142.43</v>
      </c>
      <c r="W95" s="25"/>
      <c r="X95" s="25"/>
      <c r="Y95" s="128"/>
      <c r="Z95" s="95" t="s">
        <v>566</v>
      </c>
      <c r="AA95" s="137"/>
    </row>
    <row r="96" spans="1:27" s="26" customFormat="1" ht="25.5">
      <c r="A96" s="11">
        <v>44</v>
      </c>
      <c r="B96" s="65" t="s">
        <v>216</v>
      </c>
      <c r="C96" s="42" t="s">
        <v>217</v>
      </c>
      <c r="D96" s="42" t="s">
        <v>218</v>
      </c>
      <c r="E96" s="11"/>
      <c r="F96" s="12" t="s">
        <v>219</v>
      </c>
      <c r="G96" s="22"/>
      <c r="H96" s="66">
        <v>0.5</v>
      </c>
      <c r="I96" s="67">
        <v>230500</v>
      </c>
      <c r="J96" s="22" t="s">
        <v>534</v>
      </c>
      <c r="K96" s="60"/>
      <c r="L96" s="12" t="s">
        <v>294</v>
      </c>
      <c r="M96" s="70" t="s">
        <v>63</v>
      </c>
      <c r="N96" s="70" t="s">
        <v>221</v>
      </c>
      <c r="O96" s="70" t="s">
        <v>226</v>
      </c>
      <c r="P96" s="70" t="s">
        <v>346</v>
      </c>
      <c r="Q96" s="70" t="s">
        <v>346</v>
      </c>
      <c r="R96" s="70" t="s">
        <v>346</v>
      </c>
      <c r="S96" s="70" t="s">
        <v>346</v>
      </c>
      <c r="T96" s="11" t="s">
        <v>106</v>
      </c>
      <c r="U96" s="70" t="s">
        <v>346</v>
      </c>
      <c r="V96" s="69">
        <v>162.15</v>
      </c>
      <c r="W96" s="25"/>
      <c r="X96" s="25"/>
      <c r="Y96" s="128"/>
      <c r="Z96" s="95"/>
      <c r="AA96" s="137" t="s">
        <v>566</v>
      </c>
    </row>
    <row r="97" spans="1:27" s="26" customFormat="1" ht="31.5" customHeight="1">
      <c r="A97" s="11">
        <v>45</v>
      </c>
      <c r="B97" s="65" t="s">
        <v>216</v>
      </c>
      <c r="C97" s="42" t="s">
        <v>217</v>
      </c>
      <c r="D97" s="42" t="s">
        <v>218</v>
      </c>
      <c r="E97" s="11"/>
      <c r="F97" s="12">
        <v>1961</v>
      </c>
      <c r="G97" s="22"/>
      <c r="H97" s="66">
        <v>0.43</v>
      </c>
      <c r="I97" s="67">
        <v>200640.00000000003</v>
      </c>
      <c r="J97" s="22" t="s">
        <v>534</v>
      </c>
      <c r="K97" s="60"/>
      <c r="L97" s="12" t="s">
        <v>295</v>
      </c>
      <c r="M97" s="70" t="s">
        <v>296</v>
      </c>
      <c r="N97" s="70" t="s">
        <v>297</v>
      </c>
      <c r="O97" s="70" t="s">
        <v>169</v>
      </c>
      <c r="P97" s="70" t="s">
        <v>356</v>
      </c>
      <c r="Q97" s="70" t="s">
        <v>346</v>
      </c>
      <c r="R97" s="70" t="s">
        <v>346</v>
      </c>
      <c r="S97" s="70" t="s">
        <v>346</v>
      </c>
      <c r="T97" s="11" t="s">
        <v>106</v>
      </c>
      <c r="U97" s="70" t="s">
        <v>346</v>
      </c>
      <c r="V97" s="69">
        <v>123.75</v>
      </c>
      <c r="W97" s="25"/>
      <c r="X97" s="25"/>
      <c r="Y97" s="128"/>
      <c r="Z97" s="95" t="s">
        <v>566</v>
      </c>
      <c r="AA97" s="137"/>
    </row>
    <row r="98" spans="1:27" s="26" customFormat="1" ht="38.25">
      <c r="A98" s="11">
        <v>46</v>
      </c>
      <c r="B98" s="65" t="s">
        <v>216</v>
      </c>
      <c r="C98" s="42" t="s">
        <v>217</v>
      </c>
      <c r="D98" s="42" t="s">
        <v>218</v>
      </c>
      <c r="E98" s="11"/>
      <c r="F98" s="12" t="s">
        <v>219</v>
      </c>
      <c r="G98" s="22"/>
      <c r="H98" s="66">
        <v>0.5</v>
      </c>
      <c r="I98" s="67">
        <v>256000</v>
      </c>
      <c r="J98" s="22" t="s">
        <v>534</v>
      </c>
      <c r="K98" s="60"/>
      <c r="L98" s="12" t="s">
        <v>298</v>
      </c>
      <c r="M98" s="69" t="s">
        <v>41</v>
      </c>
      <c r="N98" s="70" t="s">
        <v>221</v>
      </c>
      <c r="O98" s="70" t="s">
        <v>299</v>
      </c>
      <c r="P98" s="70" t="s">
        <v>346</v>
      </c>
      <c r="Q98" s="70" t="s">
        <v>346</v>
      </c>
      <c r="R98" s="70" t="s">
        <v>349</v>
      </c>
      <c r="S98" s="70" t="s">
        <v>346</v>
      </c>
      <c r="T98" s="11" t="s">
        <v>106</v>
      </c>
      <c r="U98" s="70" t="s">
        <v>346</v>
      </c>
      <c r="V98" s="69">
        <v>180.16</v>
      </c>
      <c r="W98" s="25"/>
      <c r="X98" s="25"/>
      <c r="Y98" s="128"/>
      <c r="Z98" s="95" t="s">
        <v>566</v>
      </c>
      <c r="AA98" s="137"/>
    </row>
    <row r="99" spans="1:27" s="26" customFormat="1" ht="36" customHeight="1">
      <c r="A99" s="11">
        <v>47</v>
      </c>
      <c r="B99" s="65" t="s">
        <v>216</v>
      </c>
      <c r="C99" s="42" t="s">
        <v>217</v>
      </c>
      <c r="D99" s="42" t="s">
        <v>218</v>
      </c>
      <c r="E99" s="11"/>
      <c r="F99" s="14">
        <v>1963</v>
      </c>
      <c r="G99" s="22"/>
      <c r="H99" s="71">
        <v>0.37</v>
      </c>
      <c r="I99" s="67">
        <v>240660</v>
      </c>
      <c r="J99" s="22" t="s">
        <v>534</v>
      </c>
      <c r="K99" s="60"/>
      <c r="L99" s="14" t="s">
        <v>300</v>
      </c>
      <c r="M99" s="69" t="s">
        <v>41</v>
      </c>
      <c r="N99" s="70" t="s">
        <v>249</v>
      </c>
      <c r="O99" s="70" t="s">
        <v>241</v>
      </c>
      <c r="P99" s="70" t="s">
        <v>346</v>
      </c>
      <c r="Q99" s="70" t="s">
        <v>346</v>
      </c>
      <c r="R99" s="70" t="s">
        <v>346</v>
      </c>
      <c r="S99" s="70" t="s">
        <v>346</v>
      </c>
      <c r="T99" s="11" t="s">
        <v>106</v>
      </c>
      <c r="U99" s="70" t="s">
        <v>346</v>
      </c>
      <c r="V99" s="69">
        <v>134.32</v>
      </c>
      <c r="W99" s="25"/>
      <c r="X99" s="25"/>
      <c r="Y99" s="128"/>
      <c r="Z99" s="95"/>
      <c r="AA99" s="137" t="s">
        <v>569</v>
      </c>
    </row>
    <row r="100" spans="1:27" s="26" customFormat="1" ht="25.5">
      <c r="A100" s="11">
        <v>48</v>
      </c>
      <c r="B100" s="65" t="s">
        <v>216</v>
      </c>
      <c r="C100" s="42" t="s">
        <v>217</v>
      </c>
      <c r="D100" s="42" t="s">
        <v>218</v>
      </c>
      <c r="E100" s="11"/>
      <c r="F100" s="14" t="s">
        <v>219</v>
      </c>
      <c r="G100" s="22"/>
      <c r="H100" s="66">
        <v>0.5</v>
      </c>
      <c r="I100" s="67">
        <v>36500</v>
      </c>
      <c r="J100" s="22" t="s">
        <v>534</v>
      </c>
      <c r="K100" s="60"/>
      <c r="L100" s="14" t="s">
        <v>301</v>
      </c>
      <c r="M100" s="69" t="s">
        <v>41</v>
      </c>
      <c r="N100" s="70" t="s">
        <v>302</v>
      </c>
      <c r="O100" s="70" t="s">
        <v>303</v>
      </c>
      <c r="P100" s="70" t="s">
        <v>349</v>
      </c>
      <c r="Q100" s="70" t="s">
        <v>346</v>
      </c>
      <c r="R100" s="70" t="s">
        <v>346</v>
      </c>
      <c r="S100" s="70" t="s">
        <v>346</v>
      </c>
      <c r="T100" s="11" t="s">
        <v>106</v>
      </c>
      <c r="U100" s="70" t="s">
        <v>346</v>
      </c>
      <c r="V100" s="69">
        <v>24.14</v>
      </c>
      <c r="W100" s="25"/>
      <c r="X100" s="25"/>
      <c r="Y100" s="128"/>
      <c r="Z100" s="95"/>
      <c r="AA100" s="137"/>
    </row>
    <row r="101" spans="1:27" s="26" customFormat="1" ht="25.5">
      <c r="A101" s="11">
        <v>49</v>
      </c>
      <c r="B101" s="65" t="s">
        <v>216</v>
      </c>
      <c r="C101" s="42" t="s">
        <v>217</v>
      </c>
      <c r="D101" s="42" t="s">
        <v>218</v>
      </c>
      <c r="E101" s="11"/>
      <c r="F101" s="12">
        <v>1964</v>
      </c>
      <c r="G101" s="22"/>
      <c r="H101" s="66">
        <v>0.37</v>
      </c>
      <c r="I101" s="67">
        <v>981540</v>
      </c>
      <c r="J101" s="22" t="s">
        <v>534</v>
      </c>
      <c r="K101" s="60"/>
      <c r="L101" s="12" t="s">
        <v>304</v>
      </c>
      <c r="M101" s="70" t="s">
        <v>305</v>
      </c>
      <c r="N101" s="69" t="s">
        <v>48</v>
      </c>
      <c r="O101" s="70" t="s">
        <v>226</v>
      </c>
      <c r="P101" s="70" t="s">
        <v>349</v>
      </c>
      <c r="Q101" s="70" t="s">
        <v>346</v>
      </c>
      <c r="R101" s="70" t="s">
        <v>346</v>
      </c>
      <c r="S101" s="70" t="s">
        <v>349</v>
      </c>
      <c r="T101" s="11" t="s">
        <v>106</v>
      </c>
      <c r="U101" s="70" t="s">
        <v>346</v>
      </c>
      <c r="V101" s="69">
        <v>547.84</v>
      </c>
      <c r="W101" s="25"/>
      <c r="X101" s="25"/>
      <c r="Y101" s="128"/>
      <c r="Z101" s="95" t="s">
        <v>566</v>
      </c>
      <c r="AA101" s="137"/>
    </row>
    <row r="102" spans="1:27" s="26" customFormat="1" ht="25.5">
      <c r="A102" s="11">
        <v>50</v>
      </c>
      <c r="B102" s="65" t="s">
        <v>216</v>
      </c>
      <c r="C102" s="42" t="s">
        <v>217</v>
      </c>
      <c r="D102" s="42" t="s">
        <v>218</v>
      </c>
      <c r="E102" s="11"/>
      <c r="F102" s="12" t="s">
        <v>219</v>
      </c>
      <c r="G102" s="22"/>
      <c r="H102" s="66">
        <v>0.5</v>
      </c>
      <c r="I102" s="67">
        <v>247000</v>
      </c>
      <c r="J102" s="22" t="s">
        <v>534</v>
      </c>
      <c r="K102" s="60"/>
      <c r="L102" s="12" t="s">
        <v>306</v>
      </c>
      <c r="M102" s="69" t="s">
        <v>41</v>
      </c>
      <c r="N102" s="70" t="s">
        <v>292</v>
      </c>
      <c r="O102" s="70" t="s">
        <v>226</v>
      </c>
      <c r="P102" s="70" t="s">
        <v>346</v>
      </c>
      <c r="Q102" s="70" t="s">
        <v>349</v>
      </c>
      <c r="R102" s="70" t="s">
        <v>346</v>
      </c>
      <c r="S102" s="70" t="s">
        <v>346</v>
      </c>
      <c r="T102" s="11" t="s">
        <v>106</v>
      </c>
      <c r="U102" s="70" t="s">
        <v>346</v>
      </c>
      <c r="V102" s="69">
        <v>173.69</v>
      </c>
      <c r="W102" s="25"/>
      <c r="X102" s="25"/>
      <c r="Y102" s="128"/>
      <c r="Z102" s="95"/>
      <c r="AA102" s="137" t="s">
        <v>566</v>
      </c>
    </row>
    <row r="103" spans="1:27" s="26" customFormat="1" ht="38.25">
      <c r="A103" s="11">
        <v>51</v>
      </c>
      <c r="B103" s="65" t="s">
        <v>216</v>
      </c>
      <c r="C103" s="42" t="s">
        <v>217</v>
      </c>
      <c r="D103" s="42" t="s">
        <v>218</v>
      </c>
      <c r="E103" s="11"/>
      <c r="F103" s="12">
        <v>1960</v>
      </c>
      <c r="G103" s="22"/>
      <c r="H103" s="66">
        <v>0.43</v>
      </c>
      <c r="I103" s="67">
        <v>186390.00000000003</v>
      </c>
      <c r="J103" s="22" t="s">
        <v>534</v>
      </c>
      <c r="K103" s="60"/>
      <c r="L103" s="12" t="s">
        <v>307</v>
      </c>
      <c r="M103" s="69" t="s">
        <v>41</v>
      </c>
      <c r="N103" s="70" t="s">
        <v>249</v>
      </c>
      <c r="O103" s="70" t="s">
        <v>284</v>
      </c>
      <c r="P103" s="70" t="s">
        <v>346</v>
      </c>
      <c r="Q103" s="70" t="s">
        <v>346</v>
      </c>
      <c r="R103" s="70" t="s">
        <v>346</v>
      </c>
      <c r="S103" s="70" t="s">
        <v>346</v>
      </c>
      <c r="T103" s="11" t="s">
        <v>106</v>
      </c>
      <c r="U103" s="70" t="s">
        <v>346</v>
      </c>
      <c r="V103" s="69">
        <v>114.96</v>
      </c>
      <c r="W103" s="25"/>
      <c r="X103" s="25"/>
      <c r="Y103" s="128"/>
      <c r="Z103" s="95" t="s">
        <v>566</v>
      </c>
      <c r="AA103" s="137"/>
    </row>
    <row r="104" spans="1:27" s="26" customFormat="1" ht="25.5">
      <c r="A104" s="11">
        <v>52</v>
      </c>
      <c r="B104" s="65" t="s">
        <v>216</v>
      </c>
      <c r="C104" s="42" t="s">
        <v>217</v>
      </c>
      <c r="D104" s="42" t="s">
        <v>218</v>
      </c>
      <c r="E104" s="11"/>
      <c r="F104" s="12" t="s">
        <v>219</v>
      </c>
      <c r="G104" s="22"/>
      <c r="H104" s="66">
        <v>0.5</v>
      </c>
      <c r="I104" s="67">
        <v>160000</v>
      </c>
      <c r="J104" s="22" t="s">
        <v>534</v>
      </c>
      <c r="K104" s="60"/>
      <c r="L104" s="12" t="s">
        <v>308</v>
      </c>
      <c r="M104" s="70" t="s">
        <v>63</v>
      </c>
      <c r="N104" s="70" t="s">
        <v>221</v>
      </c>
      <c r="O104" s="70" t="s">
        <v>226</v>
      </c>
      <c r="P104" s="70" t="s">
        <v>349</v>
      </c>
      <c r="Q104" s="70" t="s">
        <v>346</v>
      </c>
      <c r="R104" s="70" t="s">
        <v>346</v>
      </c>
      <c r="S104" s="70" t="s">
        <v>346</v>
      </c>
      <c r="T104" s="11" t="s">
        <v>106</v>
      </c>
      <c r="U104" s="70" t="s">
        <v>346</v>
      </c>
      <c r="V104" s="69">
        <v>112.36</v>
      </c>
      <c r="W104" s="25"/>
      <c r="X104" s="25"/>
      <c r="Y104" s="128"/>
      <c r="Z104" s="95"/>
      <c r="AA104" s="137"/>
    </row>
    <row r="105" spans="1:27" s="26" customFormat="1" ht="25.5">
      <c r="A105" s="11">
        <v>53</v>
      </c>
      <c r="B105" s="65" t="s">
        <v>216</v>
      </c>
      <c r="C105" s="42" t="s">
        <v>217</v>
      </c>
      <c r="D105" s="42" t="s">
        <v>218</v>
      </c>
      <c r="E105" s="11"/>
      <c r="F105" s="12" t="s">
        <v>219</v>
      </c>
      <c r="G105" s="22"/>
      <c r="H105" s="66">
        <v>0.5</v>
      </c>
      <c r="I105" s="67">
        <v>115500</v>
      </c>
      <c r="J105" s="22" t="s">
        <v>534</v>
      </c>
      <c r="K105" s="60"/>
      <c r="L105" s="12" t="s">
        <v>309</v>
      </c>
      <c r="M105" s="70" t="s">
        <v>63</v>
      </c>
      <c r="N105" s="70" t="s">
        <v>221</v>
      </c>
      <c r="O105" s="70" t="s">
        <v>226</v>
      </c>
      <c r="P105" s="70" t="s">
        <v>346</v>
      </c>
      <c r="Q105" s="70" t="s">
        <v>349</v>
      </c>
      <c r="R105" s="70" t="s">
        <v>346</v>
      </c>
      <c r="S105" s="70" t="s">
        <v>346</v>
      </c>
      <c r="T105" s="11" t="s">
        <v>106</v>
      </c>
      <c r="U105" s="70" t="s">
        <v>346</v>
      </c>
      <c r="V105" s="69">
        <v>76.489999999999995</v>
      </c>
      <c r="W105" s="25"/>
      <c r="X105" s="25"/>
      <c r="Y105" s="128"/>
      <c r="Z105" s="95"/>
      <c r="AA105" s="137" t="s">
        <v>562</v>
      </c>
    </row>
    <row r="106" spans="1:27" s="26" customFormat="1" ht="33.75" customHeight="1">
      <c r="A106" s="11">
        <v>54</v>
      </c>
      <c r="B106" s="65" t="s">
        <v>216</v>
      </c>
      <c r="C106" s="42" t="s">
        <v>217</v>
      </c>
      <c r="D106" s="42" t="s">
        <v>218</v>
      </c>
      <c r="E106" s="11"/>
      <c r="F106" s="12" t="s">
        <v>219</v>
      </c>
      <c r="G106" s="22"/>
      <c r="H106" s="66">
        <v>0.5</v>
      </c>
      <c r="I106" s="67">
        <v>155000</v>
      </c>
      <c r="J106" s="22" t="s">
        <v>534</v>
      </c>
      <c r="K106" s="60"/>
      <c r="L106" s="12" t="s">
        <v>310</v>
      </c>
      <c r="M106" s="70" t="s">
        <v>311</v>
      </c>
      <c r="N106" s="69" t="s">
        <v>48</v>
      </c>
      <c r="O106" s="69" t="s">
        <v>312</v>
      </c>
      <c r="P106" s="69" t="s">
        <v>349</v>
      </c>
      <c r="Q106" s="69" t="s">
        <v>346</v>
      </c>
      <c r="R106" s="69" t="s">
        <v>346</v>
      </c>
      <c r="S106" s="69" t="s">
        <v>346</v>
      </c>
      <c r="T106" s="11" t="s">
        <v>106</v>
      </c>
      <c r="U106" s="70" t="s">
        <v>346</v>
      </c>
      <c r="V106" s="69">
        <v>109.13</v>
      </c>
      <c r="W106" s="25"/>
      <c r="X106" s="25"/>
      <c r="Y106" s="128"/>
      <c r="Z106" s="95"/>
      <c r="AA106" s="137"/>
    </row>
    <row r="107" spans="1:27" s="26" customFormat="1" ht="25.5">
      <c r="A107" s="11">
        <v>55</v>
      </c>
      <c r="B107" s="65" t="s">
        <v>216</v>
      </c>
      <c r="C107" s="42" t="s">
        <v>217</v>
      </c>
      <c r="D107" s="42" t="s">
        <v>218</v>
      </c>
      <c r="E107" s="11"/>
      <c r="F107" s="12" t="s">
        <v>219</v>
      </c>
      <c r="G107" s="22"/>
      <c r="H107" s="66">
        <v>0.5</v>
      </c>
      <c r="I107" s="67">
        <v>151500</v>
      </c>
      <c r="J107" s="22" t="s">
        <v>534</v>
      </c>
      <c r="K107" s="60"/>
      <c r="L107" s="12" t="s">
        <v>313</v>
      </c>
      <c r="M107" s="70" t="s">
        <v>63</v>
      </c>
      <c r="N107" s="70" t="s">
        <v>221</v>
      </c>
      <c r="O107" s="70" t="s">
        <v>226</v>
      </c>
      <c r="P107" s="70" t="s">
        <v>349</v>
      </c>
      <c r="Q107" s="70" t="s">
        <v>346</v>
      </c>
      <c r="R107" s="70" t="s">
        <v>346</v>
      </c>
      <c r="S107" s="70" t="s">
        <v>349</v>
      </c>
      <c r="T107" s="11" t="s">
        <v>106</v>
      </c>
      <c r="U107" s="70" t="s">
        <v>346</v>
      </c>
      <c r="V107" s="69">
        <v>106.68</v>
      </c>
      <c r="W107" s="25"/>
      <c r="X107" s="25"/>
      <c r="Y107" s="128"/>
      <c r="Z107" s="95" t="s">
        <v>566</v>
      </c>
      <c r="AA107" s="137"/>
    </row>
    <row r="108" spans="1:27" s="26" customFormat="1" ht="38.25">
      <c r="A108" s="11">
        <v>56</v>
      </c>
      <c r="B108" s="65" t="s">
        <v>216</v>
      </c>
      <c r="C108" s="42" t="s">
        <v>217</v>
      </c>
      <c r="D108" s="42" t="s">
        <v>218</v>
      </c>
      <c r="E108" s="11"/>
      <c r="F108" s="12" t="s">
        <v>219</v>
      </c>
      <c r="G108" s="22"/>
      <c r="H108" s="66">
        <v>0.5</v>
      </c>
      <c r="I108" s="67">
        <v>148500</v>
      </c>
      <c r="J108" s="22" t="s">
        <v>534</v>
      </c>
      <c r="K108" s="60"/>
      <c r="L108" s="12" t="s">
        <v>314</v>
      </c>
      <c r="M108" s="70" t="s">
        <v>315</v>
      </c>
      <c r="N108" s="69" t="s">
        <v>48</v>
      </c>
      <c r="O108" s="70" t="s">
        <v>316</v>
      </c>
      <c r="P108" s="70" t="s">
        <v>346</v>
      </c>
      <c r="Q108" s="70" t="s">
        <v>348</v>
      </c>
      <c r="R108" s="70" t="s">
        <v>346</v>
      </c>
      <c r="S108" s="70" t="s">
        <v>346</v>
      </c>
      <c r="T108" s="11" t="s">
        <v>106</v>
      </c>
      <c r="U108" s="70" t="s">
        <v>346</v>
      </c>
      <c r="V108" s="69">
        <v>104.4</v>
      </c>
      <c r="W108" s="25"/>
      <c r="X108" s="25"/>
      <c r="Y108" s="128"/>
      <c r="Z108" s="95" t="s">
        <v>585</v>
      </c>
      <c r="AA108" s="137"/>
    </row>
    <row r="109" spans="1:27" s="26" customFormat="1" ht="25.5">
      <c r="A109" s="11">
        <v>57</v>
      </c>
      <c r="B109" s="65" t="s">
        <v>216</v>
      </c>
      <c r="C109" s="42" t="s">
        <v>217</v>
      </c>
      <c r="D109" s="42" t="s">
        <v>218</v>
      </c>
      <c r="E109" s="11"/>
      <c r="F109" s="12" t="s">
        <v>219</v>
      </c>
      <c r="G109" s="22"/>
      <c r="H109" s="66">
        <v>0.5</v>
      </c>
      <c r="I109" s="67">
        <v>160500</v>
      </c>
      <c r="J109" s="22" t="s">
        <v>534</v>
      </c>
      <c r="K109" s="60"/>
      <c r="L109" s="12" t="s">
        <v>317</v>
      </c>
      <c r="M109" s="70" t="s">
        <v>41</v>
      </c>
      <c r="N109" s="69" t="s">
        <v>318</v>
      </c>
      <c r="O109" s="70" t="s">
        <v>258</v>
      </c>
      <c r="P109" s="70" t="s">
        <v>346</v>
      </c>
      <c r="Q109" s="70" t="s">
        <v>346</v>
      </c>
      <c r="R109" s="70" t="s">
        <v>346</v>
      </c>
      <c r="S109" s="70" t="s">
        <v>346</v>
      </c>
      <c r="T109" s="11" t="s">
        <v>106</v>
      </c>
      <c r="U109" s="70" t="s">
        <v>346</v>
      </c>
      <c r="V109" s="69">
        <v>112.81</v>
      </c>
      <c r="W109" s="25"/>
      <c r="X109" s="25"/>
      <c r="Y109" s="128"/>
      <c r="Z109" s="95"/>
      <c r="AA109" s="137" t="s">
        <v>566</v>
      </c>
    </row>
    <row r="110" spans="1:27" s="26" customFormat="1" ht="25.5">
      <c r="A110" s="11">
        <v>58</v>
      </c>
      <c r="B110" s="65" t="s">
        <v>216</v>
      </c>
      <c r="C110" s="42" t="s">
        <v>217</v>
      </c>
      <c r="D110" s="42" t="s">
        <v>218</v>
      </c>
      <c r="E110" s="11"/>
      <c r="F110" s="12" t="s">
        <v>219</v>
      </c>
      <c r="G110" s="22"/>
      <c r="H110" s="66">
        <v>0.5</v>
      </c>
      <c r="I110" s="67">
        <v>227000</v>
      </c>
      <c r="J110" s="22" t="s">
        <v>534</v>
      </c>
      <c r="K110" s="60"/>
      <c r="L110" s="12" t="s">
        <v>319</v>
      </c>
      <c r="M110" s="69" t="s">
        <v>41</v>
      </c>
      <c r="N110" s="70" t="s">
        <v>320</v>
      </c>
      <c r="O110" s="70" t="s">
        <v>226</v>
      </c>
      <c r="P110" s="70" t="s">
        <v>348</v>
      </c>
      <c r="Q110" s="70" t="s">
        <v>349</v>
      </c>
      <c r="R110" s="70" t="s">
        <v>346</v>
      </c>
      <c r="S110" s="70" t="s">
        <v>349</v>
      </c>
      <c r="T110" s="11" t="s">
        <v>106</v>
      </c>
      <c r="U110" s="70" t="s">
        <v>346</v>
      </c>
      <c r="V110" s="69">
        <v>159.57</v>
      </c>
      <c r="W110" s="25"/>
      <c r="X110" s="25"/>
      <c r="Y110" s="128"/>
      <c r="Z110" s="95" t="s">
        <v>566</v>
      </c>
      <c r="AA110" s="137"/>
    </row>
    <row r="111" spans="1:27" s="26" customFormat="1" ht="36">
      <c r="A111" s="11">
        <v>59</v>
      </c>
      <c r="B111" s="65" t="s">
        <v>216</v>
      </c>
      <c r="C111" s="42" t="s">
        <v>217</v>
      </c>
      <c r="D111" s="42" t="s">
        <v>218</v>
      </c>
      <c r="E111" s="11"/>
      <c r="F111" s="12">
        <v>1978</v>
      </c>
      <c r="G111" s="22"/>
      <c r="H111" s="66">
        <v>0.37</v>
      </c>
      <c r="I111" s="67">
        <v>808920</v>
      </c>
      <c r="J111" s="22" t="s">
        <v>534</v>
      </c>
      <c r="K111" s="60"/>
      <c r="L111" s="12" t="s">
        <v>321</v>
      </c>
      <c r="M111" s="70" t="s">
        <v>322</v>
      </c>
      <c r="N111" s="70" t="s">
        <v>149</v>
      </c>
      <c r="O111" s="70" t="s">
        <v>323</v>
      </c>
      <c r="P111" s="70" t="s">
        <v>346</v>
      </c>
      <c r="Q111" s="70" t="s">
        <v>346</v>
      </c>
      <c r="R111" s="70" t="s">
        <v>346</v>
      </c>
      <c r="S111" s="70" t="s">
        <v>346</v>
      </c>
      <c r="T111" s="11" t="s">
        <v>106</v>
      </c>
      <c r="U111" s="70" t="s">
        <v>346</v>
      </c>
      <c r="V111" s="69">
        <v>451.4</v>
      </c>
      <c r="W111" s="25"/>
      <c r="X111" s="25"/>
      <c r="Y111" s="128"/>
      <c r="Z111" s="95"/>
      <c r="AA111" s="137" t="s">
        <v>578</v>
      </c>
    </row>
    <row r="112" spans="1:27" s="26" customFormat="1" ht="38.25">
      <c r="A112" s="11">
        <v>60</v>
      </c>
      <c r="B112" s="65" t="s">
        <v>216</v>
      </c>
      <c r="C112" s="42" t="s">
        <v>217</v>
      </c>
      <c r="D112" s="42" t="s">
        <v>218</v>
      </c>
      <c r="E112" s="11"/>
      <c r="F112" s="12" t="s">
        <v>219</v>
      </c>
      <c r="G112" s="22"/>
      <c r="H112" s="66">
        <v>0.5</v>
      </c>
      <c r="I112" s="67">
        <v>121500</v>
      </c>
      <c r="J112" s="22" t="s">
        <v>534</v>
      </c>
      <c r="K112" s="60"/>
      <c r="L112" s="14" t="s">
        <v>324</v>
      </c>
      <c r="M112" s="69" t="s">
        <v>41</v>
      </c>
      <c r="N112" s="70" t="s">
        <v>221</v>
      </c>
      <c r="O112" s="70" t="s">
        <v>325</v>
      </c>
      <c r="P112" s="70" t="s">
        <v>346</v>
      </c>
      <c r="Q112" s="70" t="s">
        <v>346</v>
      </c>
      <c r="R112" s="70" t="s">
        <v>346</v>
      </c>
      <c r="S112" s="70" t="s">
        <v>346</v>
      </c>
      <c r="T112" s="11" t="s">
        <v>106</v>
      </c>
      <c r="U112" s="70" t="s">
        <v>346</v>
      </c>
      <c r="V112" s="69">
        <v>80.72</v>
      </c>
      <c r="W112" s="25"/>
      <c r="X112" s="25"/>
      <c r="Y112" s="128"/>
      <c r="Z112" s="95"/>
      <c r="AA112" s="137"/>
    </row>
    <row r="113" spans="1:27" s="26" customFormat="1" ht="25.5">
      <c r="A113" s="11">
        <v>61</v>
      </c>
      <c r="B113" s="65" t="s">
        <v>216</v>
      </c>
      <c r="C113" s="42" t="s">
        <v>217</v>
      </c>
      <c r="D113" s="42" t="s">
        <v>218</v>
      </c>
      <c r="E113" s="11"/>
      <c r="F113" s="12" t="s">
        <v>219</v>
      </c>
      <c r="G113" s="22"/>
      <c r="H113" s="66">
        <v>0.5</v>
      </c>
      <c r="I113" s="67">
        <v>51000</v>
      </c>
      <c r="J113" s="22" t="s">
        <v>534</v>
      </c>
      <c r="K113" s="60"/>
      <c r="L113" s="12" t="s">
        <v>326</v>
      </c>
      <c r="M113" s="69" t="s">
        <v>41</v>
      </c>
      <c r="N113" s="69" t="s">
        <v>48</v>
      </c>
      <c r="O113" s="70" t="s">
        <v>258</v>
      </c>
      <c r="P113" s="70" t="s">
        <v>346</v>
      </c>
      <c r="Q113" s="70" t="s">
        <v>346</v>
      </c>
      <c r="R113" s="70" t="s">
        <v>346</v>
      </c>
      <c r="S113" s="70" t="s">
        <v>346</v>
      </c>
      <c r="T113" s="11" t="s">
        <v>106</v>
      </c>
      <c r="U113" s="70" t="s">
        <v>346</v>
      </c>
      <c r="V113" s="69">
        <v>33.950000000000003</v>
      </c>
      <c r="W113" s="25"/>
      <c r="X113" s="25"/>
      <c r="Y113" s="128"/>
      <c r="Z113" s="95"/>
      <c r="AA113" s="137"/>
    </row>
    <row r="114" spans="1:27" s="26" customFormat="1" ht="48">
      <c r="A114" s="11">
        <v>62</v>
      </c>
      <c r="B114" s="65" t="s">
        <v>216</v>
      </c>
      <c r="C114" s="42" t="s">
        <v>217</v>
      </c>
      <c r="D114" s="42" t="s">
        <v>218</v>
      </c>
      <c r="E114" s="11"/>
      <c r="F114" s="12" t="s">
        <v>219</v>
      </c>
      <c r="G114" s="22"/>
      <c r="H114" s="66">
        <v>0.5</v>
      </c>
      <c r="I114" s="67">
        <v>28500</v>
      </c>
      <c r="J114" s="22" t="s">
        <v>534</v>
      </c>
      <c r="K114" s="60"/>
      <c r="L114" s="12" t="s">
        <v>327</v>
      </c>
      <c r="M114" s="69" t="s">
        <v>41</v>
      </c>
      <c r="N114" s="69" t="s">
        <v>48</v>
      </c>
      <c r="O114" s="70" t="s">
        <v>258</v>
      </c>
      <c r="P114" s="70" t="s">
        <v>346</v>
      </c>
      <c r="Q114" s="70" t="s">
        <v>346</v>
      </c>
      <c r="R114" s="70" t="s">
        <v>346</v>
      </c>
      <c r="S114" s="70" t="s">
        <v>346</v>
      </c>
      <c r="T114" s="11" t="s">
        <v>106</v>
      </c>
      <c r="U114" s="70" t="s">
        <v>346</v>
      </c>
      <c r="V114" s="69">
        <v>19</v>
      </c>
      <c r="W114" s="25"/>
      <c r="X114" s="25"/>
      <c r="Y114" s="128"/>
      <c r="Z114" s="95"/>
      <c r="AA114" s="137" t="s">
        <v>579</v>
      </c>
    </row>
    <row r="115" spans="1:27" s="26" customFormat="1" ht="70.5" customHeight="1">
      <c r="A115" s="11">
        <v>63</v>
      </c>
      <c r="B115" s="65" t="s">
        <v>216</v>
      </c>
      <c r="C115" s="42" t="s">
        <v>217</v>
      </c>
      <c r="D115" s="42" t="s">
        <v>218</v>
      </c>
      <c r="E115" s="11"/>
      <c r="F115" s="12" t="s">
        <v>219</v>
      </c>
      <c r="G115" s="22"/>
      <c r="H115" s="66">
        <v>0.5</v>
      </c>
      <c r="I115" s="67">
        <v>212500</v>
      </c>
      <c r="J115" s="22" t="s">
        <v>534</v>
      </c>
      <c r="K115" s="60"/>
      <c r="L115" s="12" t="s">
        <v>328</v>
      </c>
      <c r="M115" s="70" t="s">
        <v>63</v>
      </c>
      <c r="N115" s="70" t="s">
        <v>302</v>
      </c>
      <c r="O115" s="70" t="s">
        <v>226</v>
      </c>
      <c r="P115" s="70" t="s">
        <v>349</v>
      </c>
      <c r="Q115" s="70" t="s">
        <v>349</v>
      </c>
      <c r="R115" s="70" t="s">
        <v>346</v>
      </c>
      <c r="S115" s="70" t="s">
        <v>349</v>
      </c>
      <c r="T115" s="11" t="s">
        <v>106</v>
      </c>
      <c r="U115" s="70" t="s">
        <v>346</v>
      </c>
      <c r="V115" s="69">
        <v>149.41</v>
      </c>
      <c r="W115" s="25"/>
      <c r="X115" s="25"/>
      <c r="Y115" s="128"/>
      <c r="Z115" s="95" t="s">
        <v>588</v>
      </c>
      <c r="AA115" s="144"/>
    </row>
    <row r="116" spans="1:27" s="26" customFormat="1" ht="25.5">
      <c r="A116" s="11">
        <v>64</v>
      </c>
      <c r="B116" s="65" t="s">
        <v>216</v>
      </c>
      <c r="C116" s="42" t="s">
        <v>217</v>
      </c>
      <c r="D116" s="42" t="s">
        <v>218</v>
      </c>
      <c r="E116" s="11"/>
      <c r="F116" s="14" t="s">
        <v>219</v>
      </c>
      <c r="G116" s="22"/>
      <c r="H116" s="66">
        <v>0.5</v>
      </c>
      <c r="I116" s="67">
        <v>62000</v>
      </c>
      <c r="J116" s="22" t="s">
        <v>534</v>
      </c>
      <c r="K116" s="60"/>
      <c r="L116" s="14" t="s">
        <v>329</v>
      </c>
      <c r="M116" s="69" t="s">
        <v>41</v>
      </c>
      <c r="N116" s="70" t="s">
        <v>330</v>
      </c>
      <c r="O116" s="70" t="s">
        <v>226</v>
      </c>
      <c r="P116" s="70" t="s">
        <v>356</v>
      </c>
      <c r="Q116" s="70" t="s">
        <v>355</v>
      </c>
      <c r="R116" s="70" t="s">
        <v>346</v>
      </c>
      <c r="S116" s="70" t="s">
        <v>346</v>
      </c>
      <c r="T116" s="11" t="s">
        <v>106</v>
      </c>
      <c r="U116" s="70" t="s">
        <v>346</v>
      </c>
      <c r="V116" s="69">
        <v>41.09</v>
      </c>
      <c r="W116" s="25"/>
      <c r="X116" s="25"/>
      <c r="Y116" s="128"/>
      <c r="Z116" s="95"/>
      <c r="AA116" s="137"/>
    </row>
    <row r="117" spans="1:27" s="26" customFormat="1" ht="33.75" customHeight="1">
      <c r="A117" s="11">
        <v>65</v>
      </c>
      <c r="B117" s="65" t="s">
        <v>216</v>
      </c>
      <c r="C117" s="42" t="s">
        <v>217</v>
      </c>
      <c r="D117" s="42" t="s">
        <v>218</v>
      </c>
      <c r="E117" s="11"/>
      <c r="F117" s="14" t="s">
        <v>219</v>
      </c>
      <c r="G117" s="22"/>
      <c r="H117" s="66">
        <v>0.5</v>
      </c>
      <c r="I117" s="67">
        <v>355500</v>
      </c>
      <c r="J117" s="22" t="s">
        <v>534</v>
      </c>
      <c r="K117" s="60"/>
      <c r="L117" s="14" t="s">
        <v>331</v>
      </c>
      <c r="M117" s="69" t="s">
        <v>41</v>
      </c>
      <c r="N117" s="69" t="s">
        <v>48</v>
      </c>
      <c r="O117" s="70" t="s">
        <v>226</v>
      </c>
      <c r="P117" s="70" t="s">
        <v>349</v>
      </c>
      <c r="Q117" s="70" t="s">
        <v>355</v>
      </c>
      <c r="R117" s="70" t="s">
        <v>346</v>
      </c>
      <c r="S117" s="70" t="s">
        <v>346</v>
      </c>
      <c r="T117" s="11" t="s">
        <v>106</v>
      </c>
      <c r="U117" s="70" t="s">
        <v>346</v>
      </c>
      <c r="V117" s="69">
        <v>250.12</v>
      </c>
      <c r="W117" s="25"/>
      <c r="X117" s="25"/>
      <c r="Y117" s="128"/>
      <c r="Z117" s="95" t="s">
        <v>581</v>
      </c>
      <c r="AA117" s="137" t="s">
        <v>582</v>
      </c>
    </row>
    <row r="118" spans="1:27" s="26" customFormat="1" ht="23.25" customHeight="1">
      <c r="A118" s="11">
        <v>66</v>
      </c>
      <c r="B118" s="65" t="s">
        <v>216</v>
      </c>
      <c r="C118" s="42" t="s">
        <v>217</v>
      </c>
      <c r="D118" s="42" t="s">
        <v>218</v>
      </c>
      <c r="E118" s="11"/>
      <c r="F118" s="12" t="s">
        <v>219</v>
      </c>
      <c r="G118" s="22"/>
      <c r="H118" s="66">
        <v>0.5</v>
      </c>
      <c r="I118" s="67">
        <v>142000</v>
      </c>
      <c r="J118" s="22" t="s">
        <v>534</v>
      </c>
      <c r="K118" s="60"/>
      <c r="L118" s="12" t="s">
        <v>332</v>
      </c>
      <c r="M118" s="69" t="s">
        <v>333</v>
      </c>
      <c r="N118" s="70" t="s">
        <v>334</v>
      </c>
      <c r="O118" s="70" t="s">
        <v>335</v>
      </c>
      <c r="P118" s="70" t="s">
        <v>346</v>
      </c>
      <c r="Q118" s="70" t="s">
        <v>346</v>
      </c>
      <c r="R118" s="70" t="s">
        <v>346</v>
      </c>
      <c r="S118" s="70" t="s">
        <v>346</v>
      </c>
      <c r="T118" s="11" t="s">
        <v>106</v>
      </c>
      <c r="U118" s="70" t="s">
        <v>346</v>
      </c>
      <c r="V118" s="69">
        <v>94.08</v>
      </c>
      <c r="W118" s="25"/>
      <c r="X118" s="25"/>
      <c r="Y118" s="128"/>
      <c r="Z118" s="95"/>
      <c r="AA118" s="137"/>
    </row>
    <row r="119" spans="1:27" s="26" customFormat="1" ht="24.75" customHeight="1">
      <c r="A119" s="11">
        <v>67</v>
      </c>
      <c r="B119" s="65" t="s">
        <v>216</v>
      </c>
      <c r="C119" s="42" t="s">
        <v>217</v>
      </c>
      <c r="D119" s="42" t="s">
        <v>218</v>
      </c>
      <c r="E119" s="11"/>
      <c r="F119" s="12" t="s">
        <v>219</v>
      </c>
      <c r="G119" s="22"/>
      <c r="H119" s="66">
        <v>0.5</v>
      </c>
      <c r="I119" s="67">
        <v>644500</v>
      </c>
      <c r="J119" s="22" t="s">
        <v>534</v>
      </c>
      <c r="K119" s="60"/>
      <c r="L119" s="12" t="s">
        <v>336</v>
      </c>
      <c r="M119" s="70" t="s">
        <v>63</v>
      </c>
      <c r="N119" s="70" t="s">
        <v>337</v>
      </c>
      <c r="O119" s="70" t="s">
        <v>224</v>
      </c>
      <c r="P119" s="70" t="s">
        <v>346</v>
      </c>
      <c r="Q119" s="70" t="s">
        <v>346</v>
      </c>
      <c r="R119" s="70" t="s">
        <v>346</v>
      </c>
      <c r="S119" s="70" t="s">
        <v>346</v>
      </c>
      <c r="T119" s="11" t="s">
        <v>106</v>
      </c>
      <c r="U119" s="70" t="s">
        <v>346</v>
      </c>
      <c r="V119" s="69">
        <v>453.17</v>
      </c>
      <c r="W119" s="25"/>
      <c r="X119" s="25"/>
      <c r="Y119" s="128"/>
      <c r="Z119" s="95"/>
      <c r="AA119" s="137"/>
    </row>
    <row r="120" spans="1:27" s="26" customFormat="1" ht="23.25" customHeight="1">
      <c r="A120" s="11">
        <v>68</v>
      </c>
      <c r="B120" s="65" t="s">
        <v>216</v>
      </c>
      <c r="C120" s="42" t="s">
        <v>217</v>
      </c>
      <c r="D120" s="42" t="s">
        <v>218</v>
      </c>
      <c r="E120" s="11"/>
      <c r="F120" s="12" t="s">
        <v>338</v>
      </c>
      <c r="G120" s="22"/>
      <c r="H120" s="66">
        <v>0.5</v>
      </c>
      <c r="I120" s="67">
        <v>78500</v>
      </c>
      <c r="J120" s="22" t="s">
        <v>534</v>
      </c>
      <c r="K120" s="60"/>
      <c r="L120" s="12" t="s">
        <v>339</v>
      </c>
      <c r="M120" s="70" t="s">
        <v>340</v>
      </c>
      <c r="N120" s="69" t="s">
        <v>48</v>
      </c>
      <c r="O120" s="70" t="s">
        <v>258</v>
      </c>
      <c r="P120" s="70" t="s">
        <v>348</v>
      </c>
      <c r="Q120" s="70" t="s">
        <v>346</v>
      </c>
      <c r="R120" s="70" t="s">
        <v>348</v>
      </c>
      <c r="S120" s="70" t="s">
        <v>348</v>
      </c>
      <c r="T120" s="11" t="s">
        <v>106</v>
      </c>
      <c r="U120" s="70" t="s">
        <v>346</v>
      </c>
      <c r="V120" s="69">
        <v>52</v>
      </c>
      <c r="W120" s="25"/>
      <c r="X120" s="25"/>
      <c r="Y120" s="128"/>
      <c r="Z120" s="145"/>
      <c r="AA120" s="110"/>
    </row>
    <row r="121" spans="1:27" s="26" customFormat="1" ht="35.25" customHeight="1">
      <c r="A121" s="11">
        <v>69</v>
      </c>
      <c r="B121" s="65" t="s">
        <v>216</v>
      </c>
      <c r="C121" s="42" t="s">
        <v>217</v>
      </c>
      <c r="D121" s="42" t="s">
        <v>218</v>
      </c>
      <c r="E121" s="11"/>
      <c r="F121" s="12" t="s">
        <v>219</v>
      </c>
      <c r="G121" s="22"/>
      <c r="H121" s="66">
        <v>0.5</v>
      </c>
      <c r="I121" s="67">
        <v>169500</v>
      </c>
      <c r="J121" s="22" t="s">
        <v>534</v>
      </c>
      <c r="K121" s="60"/>
      <c r="L121" s="12" t="s">
        <v>341</v>
      </c>
      <c r="M121" s="70" t="s">
        <v>63</v>
      </c>
      <c r="N121" s="70" t="s">
        <v>221</v>
      </c>
      <c r="O121" s="70" t="s">
        <v>226</v>
      </c>
      <c r="P121" s="70" t="s">
        <v>346</v>
      </c>
      <c r="Q121" s="70" t="s">
        <v>346</v>
      </c>
      <c r="R121" s="70" t="s">
        <v>346</v>
      </c>
      <c r="S121" s="70" t="s">
        <v>346</v>
      </c>
      <c r="T121" s="11" t="s">
        <v>106</v>
      </c>
      <c r="U121" s="70" t="s">
        <v>346</v>
      </c>
      <c r="V121" s="69">
        <v>119.13</v>
      </c>
      <c r="W121" s="25"/>
      <c r="X121" s="25"/>
      <c r="Y121" s="128"/>
      <c r="Z121" s="95" t="s">
        <v>580</v>
      </c>
      <c r="AA121" s="137" t="s">
        <v>566</v>
      </c>
    </row>
    <row r="122" spans="1:27" s="26" customFormat="1" ht="29.25" customHeight="1">
      <c r="A122" s="11">
        <v>70</v>
      </c>
      <c r="B122" s="65" t="s">
        <v>216</v>
      </c>
      <c r="C122" s="42" t="s">
        <v>217</v>
      </c>
      <c r="D122" s="42" t="s">
        <v>218</v>
      </c>
      <c r="E122" s="11"/>
      <c r="F122" s="12" t="s">
        <v>219</v>
      </c>
      <c r="G122" s="22"/>
      <c r="H122" s="66">
        <v>0.5</v>
      </c>
      <c r="I122" s="67">
        <v>222500</v>
      </c>
      <c r="J122" s="22" t="s">
        <v>534</v>
      </c>
      <c r="K122" s="60"/>
      <c r="L122" s="12" t="s">
        <v>342</v>
      </c>
      <c r="M122" s="70" t="s">
        <v>63</v>
      </c>
      <c r="N122" s="70" t="s">
        <v>292</v>
      </c>
      <c r="O122" s="70" t="s">
        <v>226</v>
      </c>
      <c r="P122" s="70" t="s">
        <v>346</v>
      </c>
      <c r="Q122" s="70" t="s">
        <v>346</v>
      </c>
      <c r="R122" s="70" t="s">
        <v>346</v>
      </c>
      <c r="S122" s="70" t="s">
        <v>346</v>
      </c>
      <c r="T122" s="11" t="s">
        <v>106</v>
      </c>
      <c r="U122" s="70" t="s">
        <v>346</v>
      </c>
      <c r="V122" s="69">
        <v>156.63999999999999</v>
      </c>
      <c r="W122" s="25"/>
      <c r="X122" s="25"/>
      <c r="Y122" s="128"/>
      <c r="Z122" s="95"/>
      <c r="AA122" s="137" t="s">
        <v>586</v>
      </c>
    </row>
    <row r="123" spans="1:27" s="26" customFormat="1" ht="25.5">
      <c r="A123" s="11">
        <v>71</v>
      </c>
      <c r="B123" s="65" t="s">
        <v>216</v>
      </c>
      <c r="C123" s="42" t="s">
        <v>217</v>
      </c>
      <c r="D123" s="42" t="s">
        <v>218</v>
      </c>
      <c r="E123" s="11"/>
      <c r="F123" s="12" t="s">
        <v>219</v>
      </c>
      <c r="G123" s="22"/>
      <c r="H123" s="66">
        <v>0.5</v>
      </c>
      <c r="I123" s="67">
        <v>272500</v>
      </c>
      <c r="J123" s="22" t="s">
        <v>534</v>
      </c>
      <c r="K123" s="60"/>
      <c r="L123" s="14" t="s">
        <v>343</v>
      </c>
      <c r="M123" s="69" t="s">
        <v>41</v>
      </c>
      <c r="N123" s="70" t="s">
        <v>221</v>
      </c>
      <c r="O123" s="70" t="s">
        <v>268</v>
      </c>
      <c r="P123" s="70" t="s">
        <v>346</v>
      </c>
      <c r="Q123" s="70" t="s">
        <v>346</v>
      </c>
      <c r="R123" s="70" t="s">
        <v>346</v>
      </c>
      <c r="S123" s="70" t="s">
        <v>346</v>
      </c>
      <c r="T123" s="11" t="s">
        <v>106</v>
      </c>
      <c r="U123" s="70" t="s">
        <v>346</v>
      </c>
      <c r="V123" s="69">
        <v>191.5</v>
      </c>
      <c r="W123" s="25"/>
      <c r="X123" s="25"/>
      <c r="Y123" s="128"/>
      <c r="Z123" s="95" t="s">
        <v>564</v>
      </c>
      <c r="AA123" s="137" t="s">
        <v>566</v>
      </c>
    </row>
    <row r="124" spans="1:27" s="26" customFormat="1" ht="27" customHeight="1">
      <c r="A124" s="11">
        <v>72</v>
      </c>
      <c r="B124" s="65" t="s">
        <v>216</v>
      </c>
      <c r="C124" s="42" t="s">
        <v>217</v>
      </c>
      <c r="D124" s="42" t="s">
        <v>218</v>
      </c>
      <c r="E124" s="11"/>
      <c r="F124" s="12" t="s">
        <v>219</v>
      </c>
      <c r="G124" s="22"/>
      <c r="H124" s="66">
        <v>0.5</v>
      </c>
      <c r="I124" s="67">
        <v>140000</v>
      </c>
      <c r="J124" s="22" t="s">
        <v>534</v>
      </c>
      <c r="K124" s="60"/>
      <c r="L124" s="14" t="s">
        <v>344</v>
      </c>
      <c r="M124" s="69" t="s">
        <v>41</v>
      </c>
      <c r="N124" s="70" t="s">
        <v>221</v>
      </c>
      <c r="O124" s="70" t="s">
        <v>226</v>
      </c>
      <c r="P124" s="70" t="s">
        <v>346</v>
      </c>
      <c r="Q124" s="70" t="s">
        <v>346</v>
      </c>
      <c r="R124" s="70" t="s">
        <v>346</v>
      </c>
      <c r="S124" s="70" t="s">
        <v>346</v>
      </c>
      <c r="T124" s="11" t="s">
        <v>106</v>
      </c>
      <c r="U124" s="70" t="s">
        <v>346</v>
      </c>
      <c r="V124" s="69">
        <v>92.81</v>
      </c>
      <c r="W124" s="25"/>
      <c r="X124" s="25"/>
      <c r="Y124" s="128"/>
      <c r="Z124" s="95" t="s">
        <v>564</v>
      </c>
      <c r="AA124" s="137" t="s">
        <v>566</v>
      </c>
    </row>
    <row r="125" spans="1:27" s="26" customFormat="1" ht="10.5" customHeight="1">
      <c r="A125" s="38"/>
      <c r="B125" s="72"/>
      <c r="C125" s="73"/>
      <c r="D125" s="73"/>
      <c r="E125" s="74"/>
      <c r="F125" s="177" t="s">
        <v>537</v>
      </c>
      <c r="G125" s="177"/>
      <c r="H125" s="178"/>
      <c r="I125" s="67">
        <f>SUM(I53:I124)</f>
        <v>16295730</v>
      </c>
      <c r="J125" s="22"/>
      <c r="K125" s="60"/>
      <c r="L125" s="14"/>
      <c r="M125" s="69"/>
      <c r="N125" s="70"/>
      <c r="O125" s="70"/>
      <c r="P125" s="70"/>
      <c r="Q125" s="70"/>
      <c r="R125" s="70"/>
      <c r="S125" s="70"/>
      <c r="T125" s="11"/>
      <c r="U125" s="70"/>
      <c r="V125" s="69"/>
      <c r="W125" s="25"/>
      <c r="X125" s="25"/>
      <c r="Y125" s="128"/>
      <c r="Z125" s="10"/>
      <c r="AA125" s="123"/>
    </row>
    <row r="126" spans="1:27" s="26" customFormat="1" ht="19.5" customHeight="1">
      <c r="A126" s="150" t="s">
        <v>0</v>
      </c>
      <c r="B126" s="151"/>
      <c r="C126" s="151"/>
      <c r="D126" s="151"/>
      <c r="E126" s="151"/>
      <c r="F126" s="152"/>
      <c r="G126" s="75">
        <f>I125+G51+G50+G49+I47+G46+G45+G44+I43+G42+G41+G40+G39+G38+G37+G36+G35+G34+G33+G32+G31+G30+G29+I28+G27+G26+G25+G24+I23+G22+G21+G20+G19+I18+I17+I16+I15+I14+I13+I12+I11+I10+I9+I8+I7+I6+G5</f>
        <v>33234492.23</v>
      </c>
      <c r="H126" s="43"/>
      <c r="I126" s="121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126"/>
      <c r="Z126" s="10"/>
      <c r="AA126" s="123"/>
    </row>
    <row r="127" spans="1:27" ht="12.75" customHeight="1">
      <c r="A127" s="148" t="s">
        <v>375</v>
      </c>
      <c r="B127" s="148"/>
      <c r="C127" s="148"/>
      <c r="D127" s="148"/>
      <c r="E127" s="148"/>
      <c r="F127" s="148"/>
      <c r="G127" s="148"/>
      <c r="H127" s="17"/>
      <c r="I127" s="17"/>
      <c r="J127" s="1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129"/>
      <c r="Z127" s="46"/>
      <c r="AA127" s="138"/>
    </row>
    <row r="128" spans="1:27" s="26" customFormat="1" ht="25.5">
      <c r="A128" s="10">
        <v>1</v>
      </c>
      <c r="B128" s="27" t="s">
        <v>358</v>
      </c>
      <c r="C128" s="11" t="s">
        <v>359</v>
      </c>
      <c r="D128" s="11" t="s">
        <v>30</v>
      </c>
      <c r="E128" s="11" t="s">
        <v>31</v>
      </c>
      <c r="F128" s="11">
        <v>1997</v>
      </c>
      <c r="G128" s="28">
        <v>374998.72</v>
      </c>
      <c r="H128" s="11"/>
      <c r="I128" s="50"/>
      <c r="J128" s="11" t="s">
        <v>105</v>
      </c>
      <c r="K128" s="11" t="s">
        <v>360</v>
      </c>
      <c r="L128" s="11" t="s">
        <v>361</v>
      </c>
      <c r="M128" s="11" t="s">
        <v>362</v>
      </c>
      <c r="N128" s="11" t="s">
        <v>363</v>
      </c>
      <c r="O128" s="11" t="s">
        <v>363</v>
      </c>
      <c r="P128" s="11" t="s">
        <v>345</v>
      </c>
      <c r="Q128" s="11" t="s">
        <v>345</v>
      </c>
      <c r="R128" s="11" t="s">
        <v>345</v>
      </c>
      <c r="S128" s="11" t="s">
        <v>345</v>
      </c>
      <c r="T128" s="11" t="s">
        <v>107</v>
      </c>
      <c r="U128" s="11" t="s">
        <v>345</v>
      </c>
      <c r="V128" s="76">
        <v>131.5</v>
      </c>
      <c r="W128" s="76">
        <v>1</v>
      </c>
      <c r="X128" s="76" t="s">
        <v>30</v>
      </c>
      <c r="Y128" s="124" t="s">
        <v>31</v>
      </c>
      <c r="Z128" s="10"/>
      <c r="AA128" s="123"/>
    </row>
    <row r="129" spans="1:27" s="26" customFormat="1" ht="25.5">
      <c r="A129" s="10">
        <v>2</v>
      </c>
      <c r="B129" s="27" t="s">
        <v>364</v>
      </c>
      <c r="C129" s="11" t="s">
        <v>365</v>
      </c>
      <c r="D129" s="11" t="s">
        <v>30</v>
      </c>
      <c r="E129" s="11" t="s">
        <v>31</v>
      </c>
      <c r="F129" s="11">
        <v>1997</v>
      </c>
      <c r="G129" s="28"/>
      <c r="H129" s="11">
        <v>0.14000000000000001</v>
      </c>
      <c r="I129" s="50">
        <v>222000</v>
      </c>
      <c r="J129" s="11" t="s">
        <v>534</v>
      </c>
      <c r="K129" s="11" t="s">
        <v>360</v>
      </c>
      <c r="L129" s="11" t="s">
        <v>361</v>
      </c>
      <c r="M129" s="11" t="s">
        <v>362</v>
      </c>
      <c r="N129" s="11" t="s">
        <v>363</v>
      </c>
      <c r="O129" s="11" t="s">
        <v>363</v>
      </c>
      <c r="P129" s="11" t="s">
        <v>345</v>
      </c>
      <c r="Q129" s="11" t="s">
        <v>345</v>
      </c>
      <c r="R129" s="11" t="s">
        <v>345</v>
      </c>
      <c r="S129" s="11" t="s">
        <v>345</v>
      </c>
      <c r="T129" s="11" t="s">
        <v>107</v>
      </c>
      <c r="U129" s="11" t="s">
        <v>345</v>
      </c>
      <c r="V129" s="77">
        <v>68.400000000000006</v>
      </c>
      <c r="W129" s="76">
        <v>1</v>
      </c>
      <c r="X129" s="13" t="s">
        <v>31</v>
      </c>
      <c r="Y129" s="124" t="s">
        <v>31</v>
      </c>
      <c r="Z129" s="10"/>
      <c r="AA129" s="123"/>
    </row>
    <row r="130" spans="1:27" s="26" customFormat="1" ht="25.5">
      <c r="A130" s="10">
        <v>3</v>
      </c>
      <c r="B130" s="33" t="s">
        <v>366</v>
      </c>
      <c r="C130" s="21" t="s">
        <v>365</v>
      </c>
      <c r="D130" s="21" t="s">
        <v>30</v>
      </c>
      <c r="E130" s="21" t="s">
        <v>31</v>
      </c>
      <c r="F130" s="21">
        <v>1997</v>
      </c>
      <c r="G130" s="32"/>
      <c r="H130" s="11">
        <v>0.14000000000000001</v>
      </c>
      <c r="I130" s="50">
        <v>100000</v>
      </c>
      <c r="J130" s="21" t="s">
        <v>534</v>
      </c>
      <c r="K130" s="21" t="s">
        <v>360</v>
      </c>
      <c r="L130" s="21" t="s">
        <v>361</v>
      </c>
      <c r="M130" s="21" t="s">
        <v>362</v>
      </c>
      <c r="N130" s="21" t="s">
        <v>363</v>
      </c>
      <c r="O130" s="21" t="s">
        <v>363</v>
      </c>
      <c r="P130" s="21" t="s">
        <v>345</v>
      </c>
      <c r="Q130" s="21" t="s">
        <v>345</v>
      </c>
      <c r="R130" s="21" t="s">
        <v>345</v>
      </c>
      <c r="S130" s="21" t="s">
        <v>345</v>
      </c>
      <c r="T130" s="21" t="s">
        <v>107</v>
      </c>
      <c r="U130" s="21" t="s">
        <v>345</v>
      </c>
      <c r="V130" s="78">
        <v>62.3</v>
      </c>
      <c r="W130" s="76">
        <v>1</v>
      </c>
      <c r="X130" s="79" t="s">
        <v>31</v>
      </c>
      <c r="Y130" s="122" t="s">
        <v>31</v>
      </c>
      <c r="Z130" s="10"/>
      <c r="AA130" s="123"/>
    </row>
    <row r="131" spans="1:27" s="26" customFormat="1" ht="25.5">
      <c r="A131" s="10">
        <v>4</v>
      </c>
      <c r="B131" s="33" t="s">
        <v>367</v>
      </c>
      <c r="C131" s="21" t="s">
        <v>365</v>
      </c>
      <c r="D131" s="21" t="s">
        <v>30</v>
      </c>
      <c r="E131" s="21" t="s">
        <v>31</v>
      </c>
      <c r="F131" s="21">
        <v>1997</v>
      </c>
      <c r="G131" s="32">
        <v>163086.09</v>
      </c>
      <c r="H131" s="11"/>
      <c r="I131" s="50"/>
      <c r="J131" s="21" t="s">
        <v>105</v>
      </c>
      <c r="K131" s="21" t="s">
        <v>360</v>
      </c>
      <c r="L131" s="21" t="s">
        <v>361</v>
      </c>
      <c r="M131" s="76" t="s">
        <v>41</v>
      </c>
      <c r="N131" s="21" t="s">
        <v>363</v>
      </c>
      <c r="O131" s="21" t="s">
        <v>368</v>
      </c>
      <c r="P131" s="21" t="s">
        <v>346</v>
      </c>
      <c r="Q131" s="21" t="s">
        <v>346</v>
      </c>
      <c r="R131" s="21" t="s">
        <v>346</v>
      </c>
      <c r="S131" s="21" t="s">
        <v>346</v>
      </c>
      <c r="T131" s="21" t="s">
        <v>107</v>
      </c>
      <c r="U131" s="21" t="s">
        <v>346</v>
      </c>
      <c r="V131" s="78">
        <v>5.2</v>
      </c>
      <c r="W131" s="76">
        <v>1</v>
      </c>
      <c r="X131" s="76" t="s">
        <v>30</v>
      </c>
      <c r="Y131" s="122" t="s">
        <v>31</v>
      </c>
      <c r="Z131" s="10"/>
      <c r="AA131" s="123"/>
    </row>
    <row r="132" spans="1:27" s="26" customFormat="1" ht="75" customHeight="1">
      <c r="A132" s="10">
        <v>5</v>
      </c>
      <c r="B132" s="27" t="s">
        <v>369</v>
      </c>
      <c r="C132" s="11" t="s">
        <v>365</v>
      </c>
      <c r="D132" s="11" t="s">
        <v>30</v>
      </c>
      <c r="E132" s="11" t="s">
        <v>31</v>
      </c>
      <c r="F132" s="11">
        <v>1968</v>
      </c>
      <c r="G132" s="28"/>
      <c r="H132" s="11">
        <v>0.37</v>
      </c>
      <c r="I132" s="50">
        <v>1920000</v>
      </c>
      <c r="J132" s="11" t="s">
        <v>534</v>
      </c>
      <c r="K132" s="11" t="s">
        <v>360</v>
      </c>
      <c r="L132" s="11" t="s">
        <v>67</v>
      </c>
      <c r="M132" s="76" t="s">
        <v>41</v>
      </c>
      <c r="N132" s="11" t="s">
        <v>363</v>
      </c>
      <c r="O132" s="76" t="s">
        <v>370</v>
      </c>
      <c r="P132" s="11" t="s">
        <v>345</v>
      </c>
      <c r="Q132" s="11" t="s">
        <v>345</v>
      </c>
      <c r="R132" s="11" t="s">
        <v>345</v>
      </c>
      <c r="S132" s="11" t="s">
        <v>345</v>
      </c>
      <c r="T132" s="11" t="s">
        <v>107</v>
      </c>
      <c r="U132" s="11" t="s">
        <v>345</v>
      </c>
      <c r="V132" s="77">
        <v>359.54</v>
      </c>
      <c r="W132" s="76">
        <v>1</v>
      </c>
      <c r="X132" s="76" t="s">
        <v>30</v>
      </c>
      <c r="Y132" s="124" t="s">
        <v>31</v>
      </c>
      <c r="Z132" s="10" t="s">
        <v>556</v>
      </c>
      <c r="AA132" s="123"/>
    </row>
    <row r="133" spans="1:27" s="26" customFormat="1">
      <c r="A133" s="10">
        <v>6</v>
      </c>
      <c r="B133" s="27" t="s">
        <v>371</v>
      </c>
      <c r="C133" s="11" t="s">
        <v>365</v>
      </c>
      <c r="D133" s="11" t="s">
        <v>30</v>
      </c>
      <c r="E133" s="11" t="s">
        <v>31</v>
      </c>
      <c r="F133" s="11">
        <v>2002</v>
      </c>
      <c r="G133" s="28">
        <v>44053.48</v>
      </c>
      <c r="H133" s="11"/>
      <c r="I133" s="50"/>
      <c r="J133" s="11" t="s">
        <v>105</v>
      </c>
      <c r="K133" s="11" t="s">
        <v>360</v>
      </c>
      <c r="L133" s="11" t="s">
        <v>67</v>
      </c>
      <c r="M133" s="76" t="s">
        <v>41</v>
      </c>
      <c r="N133" s="11" t="s">
        <v>363</v>
      </c>
      <c r="O133" s="76" t="s">
        <v>370</v>
      </c>
      <c r="P133" s="21" t="s">
        <v>346</v>
      </c>
      <c r="Q133" s="21" t="s">
        <v>346</v>
      </c>
      <c r="R133" s="21" t="s">
        <v>346</v>
      </c>
      <c r="S133" s="21" t="s">
        <v>346</v>
      </c>
      <c r="T133" s="11" t="s">
        <v>107</v>
      </c>
      <c r="U133" s="21" t="s">
        <v>346</v>
      </c>
      <c r="V133" s="77">
        <v>151.5</v>
      </c>
      <c r="W133" s="76">
        <v>1</v>
      </c>
      <c r="X133" s="76" t="s">
        <v>30</v>
      </c>
      <c r="Y133" s="124" t="s">
        <v>31</v>
      </c>
      <c r="Z133" s="10"/>
      <c r="AA133" s="123"/>
    </row>
    <row r="134" spans="1:27" s="26" customFormat="1" ht="25.5">
      <c r="A134" s="10">
        <v>7</v>
      </c>
      <c r="B134" s="27" t="s">
        <v>371</v>
      </c>
      <c r="C134" s="11" t="s">
        <v>365</v>
      </c>
      <c r="D134" s="11" t="s">
        <v>30</v>
      </c>
      <c r="E134" s="11" t="s">
        <v>31</v>
      </c>
      <c r="F134" s="11">
        <v>1974</v>
      </c>
      <c r="G134" s="28">
        <v>165146.62</v>
      </c>
      <c r="H134" s="11"/>
      <c r="I134" s="50"/>
      <c r="J134" s="11" t="s">
        <v>105</v>
      </c>
      <c r="K134" s="11" t="s">
        <v>360</v>
      </c>
      <c r="L134" s="11" t="s">
        <v>372</v>
      </c>
      <c r="M134" s="76" t="s">
        <v>41</v>
      </c>
      <c r="N134" s="11" t="s">
        <v>363</v>
      </c>
      <c r="O134" s="76" t="s">
        <v>370</v>
      </c>
      <c r="P134" s="11" t="s">
        <v>345</v>
      </c>
      <c r="Q134" s="11" t="s">
        <v>345</v>
      </c>
      <c r="R134" s="11" t="s">
        <v>345</v>
      </c>
      <c r="S134" s="11" t="s">
        <v>345</v>
      </c>
      <c r="T134" s="11" t="s">
        <v>107</v>
      </c>
      <c r="U134" s="11" t="s">
        <v>345</v>
      </c>
      <c r="V134" s="77">
        <v>493.1</v>
      </c>
      <c r="W134" s="76">
        <v>1</v>
      </c>
      <c r="X134" s="13" t="s">
        <v>31</v>
      </c>
      <c r="Y134" s="124" t="s">
        <v>31</v>
      </c>
      <c r="Z134" s="10"/>
      <c r="AA134" s="123"/>
    </row>
    <row r="135" spans="1:27" s="26" customFormat="1" ht="25.5">
      <c r="A135" s="10">
        <v>8</v>
      </c>
      <c r="B135" s="27" t="s">
        <v>373</v>
      </c>
      <c r="C135" s="11" t="s">
        <v>365</v>
      </c>
      <c r="D135" s="11" t="s">
        <v>30</v>
      </c>
      <c r="E135" s="11" t="s">
        <v>31</v>
      </c>
      <c r="F135" s="11">
        <v>2002</v>
      </c>
      <c r="G135" s="28">
        <v>236952</v>
      </c>
      <c r="H135" s="11"/>
      <c r="I135" s="50"/>
      <c r="J135" s="11" t="s">
        <v>105</v>
      </c>
      <c r="K135" s="11" t="s">
        <v>360</v>
      </c>
      <c r="L135" s="11" t="s">
        <v>372</v>
      </c>
      <c r="M135" s="76" t="s">
        <v>362</v>
      </c>
      <c r="N135" s="11" t="s">
        <v>363</v>
      </c>
      <c r="O135" s="76" t="s">
        <v>374</v>
      </c>
      <c r="P135" s="11" t="s">
        <v>345</v>
      </c>
      <c r="Q135" s="11" t="s">
        <v>345</v>
      </c>
      <c r="R135" s="11" t="s">
        <v>345</v>
      </c>
      <c r="S135" s="11" t="s">
        <v>345</v>
      </c>
      <c r="T135" s="11" t="s">
        <v>107</v>
      </c>
      <c r="U135" s="11" t="s">
        <v>345</v>
      </c>
      <c r="V135" s="77">
        <v>118.8</v>
      </c>
      <c r="W135" s="76">
        <v>1</v>
      </c>
      <c r="X135" s="13" t="s">
        <v>31</v>
      </c>
      <c r="Y135" s="124" t="s">
        <v>31</v>
      </c>
      <c r="Z135" s="10"/>
      <c r="AA135" s="123"/>
    </row>
    <row r="136" spans="1:27" s="26" customFormat="1" ht="25.5">
      <c r="A136" s="10">
        <v>9</v>
      </c>
      <c r="B136" s="10" t="s">
        <v>526</v>
      </c>
      <c r="C136" s="11" t="s">
        <v>365</v>
      </c>
      <c r="D136" s="11" t="s">
        <v>30</v>
      </c>
      <c r="E136" s="11" t="s">
        <v>31</v>
      </c>
      <c r="F136" s="11">
        <v>2002</v>
      </c>
      <c r="G136" s="28">
        <v>153200</v>
      </c>
      <c r="H136" s="22"/>
      <c r="I136" s="22"/>
      <c r="J136" s="11" t="s">
        <v>105</v>
      </c>
      <c r="K136" s="23" t="s">
        <v>360</v>
      </c>
      <c r="L136" s="11" t="s">
        <v>361</v>
      </c>
      <c r="M136" s="11" t="s">
        <v>41</v>
      </c>
      <c r="N136" s="11" t="s">
        <v>363</v>
      </c>
      <c r="O136" s="11" t="s">
        <v>363</v>
      </c>
      <c r="P136" s="24" t="s">
        <v>345</v>
      </c>
      <c r="Q136" s="11" t="s">
        <v>345</v>
      </c>
      <c r="R136" s="11" t="s">
        <v>345</v>
      </c>
      <c r="S136" s="11" t="s">
        <v>345</v>
      </c>
      <c r="T136" s="11" t="s">
        <v>107</v>
      </c>
      <c r="U136" s="11" t="s">
        <v>345</v>
      </c>
      <c r="V136" s="25">
        <v>35.159999999999997</v>
      </c>
      <c r="W136" s="25">
        <v>1</v>
      </c>
      <c r="X136" s="25" t="s">
        <v>31</v>
      </c>
      <c r="Y136" s="128" t="s">
        <v>527</v>
      </c>
      <c r="Z136" s="10"/>
      <c r="AA136" s="123"/>
    </row>
    <row r="137" spans="1:27" s="26" customFormat="1" ht="25.5">
      <c r="A137" s="10">
        <v>10</v>
      </c>
      <c r="B137" s="10" t="s">
        <v>528</v>
      </c>
      <c r="C137" s="11" t="s">
        <v>529</v>
      </c>
      <c r="D137" s="11" t="s">
        <v>30</v>
      </c>
      <c r="E137" s="11" t="s">
        <v>31</v>
      </c>
      <c r="F137" s="11">
        <v>1996</v>
      </c>
      <c r="G137" s="28">
        <v>181632</v>
      </c>
      <c r="H137" s="22"/>
      <c r="I137" s="22"/>
      <c r="J137" s="11" t="s">
        <v>105</v>
      </c>
      <c r="K137" s="23" t="s">
        <v>360</v>
      </c>
      <c r="L137" s="11" t="s">
        <v>361</v>
      </c>
      <c r="M137" s="11" t="s">
        <v>41</v>
      </c>
      <c r="N137" s="11" t="s">
        <v>363</v>
      </c>
      <c r="O137" s="11" t="s">
        <v>363</v>
      </c>
      <c r="P137" s="11" t="s">
        <v>345</v>
      </c>
      <c r="Q137" s="11" t="s">
        <v>345</v>
      </c>
      <c r="R137" s="11" t="s">
        <v>345</v>
      </c>
      <c r="S137" s="11" t="s">
        <v>355</v>
      </c>
      <c r="T137" s="11" t="s">
        <v>107</v>
      </c>
      <c r="U137" s="11" t="s">
        <v>345</v>
      </c>
      <c r="V137" s="25">
        <v>37.94</v>
      </c>
      <c r="W137" s="25">
        <v>1</v>
      </c>
      <c r="X137" s="25" t="s">
        <v>31</v>
      </c>
      <c r="Y137" s="128" t="s">
        <v>527</v>
      </c>
      <c r="Z137" s="10"/>
      <c r="AA137" s="123"/>
    </row>
    <row r="138" spans="1:27" s="26" customFormat="1" ht="25.5">
      <c r="A138" s="10">
        <v>11</v>
      </c>
      <c r="B138" s="10" t="s">
        <v>530</v>
      </c>
      <c r="C138" s="11" t="s">
        <v>365</v>
      </c>
      <c r="D138" s="11" t="s">
        <v>30</v>
      </c>
      <c r="E138" s="11" t="s">
        <v>31</v>
      </c>
      <c r="F138" s="11">
        <v>1972</v>
      </c>
      <c r="G138" s="28">
        <v>142168</v>
      </c>
      <c r="H138" s="22"/>
      <c r="I138" s="22"/>
      <c r="J138" s="11" t="s">
        <v>105</v>
      </c>
      <c r="K138" s="23" t="s">
        <v>531</v>
      </c>
      <c r="L138" s="11" t="s">
        <v>67</v>
      </c>
      <c r="M138" s="11" t="s">
        <v>41</v>
      </c>
      <c r="N138" s="11" t="s">
        <v>363</v>
      </c>
      <c r="O138" s="11" t="s">
        <v>363</v>
      </c>
      <c r="P138" s="11" t="s">
        <v>345</v>
      </c>
      <c r="Q138" s="11" t="s">
        <v>345</v>
      </c>
      <c r="R138" s="11" t="s">
        <v>345</v>
      </c>
      <c r="S138" s="11" t="s">
        <v>355</v>
      </c>
      <c r="T138" s="11" t="s">
        <v>107</v>
      </c>
      <c r="U138" s="11" t="s">
        <v>345</v>
      </c>
      <c r="V138" s="25">
        <v>16.05</v>
      </c>
      <c r="W138" s="25">
        <v>1</v>
      </c>
      <c r="X138" s="25" t="s">
        <v>31</v>
      </c>
      <c r="Y138" s="128" t="s">
        <v>527</v>
      </c>
      <c r="Z138" s="10"/>
      <c r="AA138" s="123"/>
    </row>
    <row r="139" spans="1:27" s="26" customFormat="1" ht="25.5">
      <c r="A139" s="10">
        <v>12</v>
      </c>
      <c r="B139" s="10" t="s">
        <v>532</v>
      </c>
      <c r="C139" s="11" t="s">
        <v>365</v>
      </c>
      <c r="D139" s="11" t="s">
        <v>30</v>
      </c>
      <c r="E139" s="11" t="s">
        <v>31</v>
      </c>
      <c r="F139" s="11">
        <v>1972</v>
      </c>
      <c r="G139" s="28">
        <v>110112</v>
      </c>
      <c r="H139" s="22"/>
      <c r="I139" s="22"/>
      <c r="J139" s="11" t="s">
        <v>105</v>
      </c>
      <c r="K139" s="23" t="s">
        <v>533</v>
      </c>
      <c r="L139" s="11" t="s">
        <v>67</v>
      </c>
      <c r="M139" s="11" t="s">
        <v>41</v>
      </c>
      <c r="N139" s="11" t="s">
        <v>363</v>
      </c>
      <c r="O139" s="11" t="s">
        <v>363</v>
      </c>
      <c r="P139" s="11" t="s">
        <v>345</v>
      </c>
      <c r="Q139" s="11" t="s">
        <v>345</v>
      </c>
      <c r="R139" s="11" t="s">
        <v>345</v>
      </c>
      <c r="S139" s="11" t="s">
        <v>355</v>
      </c>
      <c r="T139" s="11" t="s">
        <v>107</v>
      </c>
      <c r="U139" s="11" t="s">
        <v>345</v>
      </c>
      <c r="V139" s="25">
        <v>15.6</v>
      </c>
      <c r="W139" s="25">
        <v>1</v>
      </c>
      <c r="X139" s="25" t="s">
        <v>31</v>
      </c>
      <c r="Y139" s="128" t="s">
        <v>527</v>
      </c>
      <c r="Z139" s="10"/>
      <c r="AA139" s="123"/>
    </row>
    <row r="140" spans="1:27" s="26" customFormat="1" ht="16.5" customHeight="1">
      <c r="A140" s="150" t="s">
        <v>0</v>
      </c>
      <c r="B140" s="151"/>
      <c r="C140" s="151"/>
      <c r="D140" s="151"/>
      <c r="E140" s="151"/>
      <c r="F140" s="152"/>
      <c r="G140" s="9">
        <f>G139+G138+G137+G136+G135+G134+G133+I132+G131+I130+I129+G128</f>
        <v>3813348.91</v>
      </c>
      <c r="H140" s="43"/>
      <c r="I140" s="45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126"/>
      <c r="Z140" s="10"/>
      <c r="AA140" s="123"/>
    </row>
    <row r="141" spans="1:27" ht="12.75" customHeight="1">
      <c r="A141" s="148" t="s">
        <v>523</v>
      </c>
      <c r="B141" s="148"/>
      <c r="C141" s="148"/>
      <c r="D141" s="148"/>
      <c r="E141" s="148"/>
      <c r="F141" s="148"/>
      <c r="G141" s="148"/>
      <c r="H141" s="17"/>
      <c r="I141" s="17"/>
      <c r="J141" s="1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129"/>
      <c r="Z141" s="46"/>
      <c r="AA141" s="138"/>
    </row>
    <row r="142" spans="1:27" s="26" customFormat="1" ht="234" customHeight="1">
      <c r="A142" s="11">
        <v>1</v>
      </c>
      <c r="B142" s="33" t="s">
        <v>376</v>
      </c>
      <c r="C142" s="31"/>
      <c r="D142" s="21" t="s">
        <v>30</v>
      </c>
      <c r="E142" s="21" t="s">
        <v>31</v>
      </c>
      <c r="F142" s="21">
        <v>1964</v>
      </c>
      <c r="G142" s="80"/>
      <c r="H142" s="11">
        <v>0.43</v>
      </c>
      <c r="I142" s="50">
        <v>3740382</v>
      </c>
      <c r="J142" s="21" t="s">
        <v>534</v>
      </c>
      <c r="K142" s="81" t="s">
        <v>377</v>
      </c>
      <c r="L142" s="21" t="s">
        <v>378</v>
      </c>
      <c r="M142" s="21" t="s">
        <v>379</v>
      </c>
      <c r="N142" s="21" t="s">
        <v>380</v>
      </c>
      <c r="O142" s="21" t="s">
        <v>381</v>
      </c>
      <c r="P142" s="21" t="s">
        <v>346</v>
      </c>
      <c r="Q142" s="21" t="s">
        <v>349</v>
      </c>
      <c r="R142" s="21" t="s">
        <v>346</v>
      </c>
      <c r="S142" s="21" t="s">
        <v>346</v>
      </c>
      <c r="T142" s="21" t="s">
        <v>401</v>
      </c>
      <c r="U142" s="21" t="s">
        <v>346</v>
      </c>
      <c r="V142" s="79">
        <v>3301.88</v>
      </c>
      <c r="W142" s="79">
        <v>3</v>
      </c>
      <c r="X142" s="76" t="s">
        <v>30</v>
      </c>
      <c r="Y142" s="122" t="s">
        <v>31</v>
      </c>
      <c r="Z142" s="10" t="s">
        <v>539</v>
      </c>
      <c r="AA142" s="134" t="s">
        <v>552</v>
      </c>
    </row>
    <row r="143" spans="1:27" s="26" customFormat="1">
      <c r="A143" s="11">
        <v>2</v>
      </c>
      <c r="B143" s="27" t="s">
        <v>382</v>
      </c>
      <c r="C143" s="10"/>
      <c r="D143" s="11" t="s">
        <v>30</v>
      </c>
      <c r="E143" s="13"/>
      <c r="F143" s="11">
        <v>2013</v>
      </c>
      <c r="G143" s="28">
        <v>3083.34</v>
      </c>
      <c r="H143" s="11"/>
      <c r="I143" s="50"/>
      <c r="J143" s="11" t="s">
        <v>105</v>
      </c>
      <c r="K143" s="11" t="s">
        <v>383</v>
      </c>
      <c r="L143" s="11" t="s">
        <v>378</v>
      </c>
      <c r="M143" s="11"/>
      <c r="N143" s="11"/>
      <c r="O143" s="11"/>
      <c r="P143" s="11"/>
      <c r="Q143" s="11"/>
      <c r="R143" s="11"/>
      <c r="S143" s="11"/>
      <c r="T143" s="11"/>
      <c r="U143" s="11"/>
      <c r="V143" s="43"/>
      <c r="W143" s="43"/>
      <c r="X143" s="43"/>
      <c r="Y143" s="126"/>
      <c r="Z143" s="10"/>
      <c r="AA143" s="123"/>
    </row>
    <row r="144" spans="1:27" s="26" customFormat="1" ht="25.5">
      <c r="A144" s="11">
        <v>3</v>
      </c>
      <c r="B144" s="27" t="s">
        <v>384</v>
      </c>
      <c r="C144" s="10"/>
      <c r="D144" s="11" t="s">
        <v>30</v>
      </c>
      <c r="E144" s="11" t="s">
        <v>31</v>
      </c>
      <c r="F144" s="11">
        <v>2013</v>
      </c>
      <c r="G144" s="28">
        <v>183804.47</v>
      </c>
      <c r="H144" s="11"/>
      <c r="I144" s="50"/>
      <c r="J144" s="11" t="s">
        <v>105</v>
      </c>
      <c r="K144" s="11" t="s">
        <v>385</v>
      </c>
      <c r="L144" s="11" t="s">
        <v>378</v>
      </c>
      <c r="M144" s="11" t="s">
        <v>386</v>
      </c>
      <c r="N144" s="11" t="s">
        <v>387</v>
      </c>
      <c r="O144" s="11" t="s">
        <v>388</v>
      </c>
      <c r="P144" s="11" t="s">
        <v>346</v>
      </c>
      <c r="Q144" s="11" t="s">
        <v>346</v>
      </c>
      <c r="R144" s="11" t="s">
        <v>346</v>
      </c>
      <c r="S144" s="11" t="s">
        <v>346</v>
      </c>
      <c r="T144" s="11" t="s">
        <v>401</v>
      </c>
      <c r="U144" s="11" t="s">
        <v>346</v>
      </c>
      <c r="V144" s="13">
        <v>91.93</v>
      </c>
      <c r="W144" s="43"/>
      <c r="X144" s="43"/>
      <c r="Y144" s="126"/>
      <c r="Z144" s="10"/>
      <c r="AA144" s="123"/>
    </row>
    <row r="145" spans="1:27" s="26" customFormat="1">
      <c r="A145" s="11">
        <v>4</v>
      </c>
      <c r="B145" s="27" t="s">
        <v>389</v>
      </c>
      <c r="C145" s="10"/>
      <c r="D145" s="11" t="s">
        <v>30</v>
      </c>
      <c r="E145" s="13"/>
      <c r="F145" s="11">
        <v>2013</v>
      </c>
      <c r="G145" s="28">
        <v>108856.31</v>
      </c>
      <c r="H145" s="11"/>
      <c r="I145" s="50"/>
      <c r="J145" s="11" t="s">
        <v>105</v>
      </c>
      <c r="K145" s="11" t="s">
        <v>383</v>
      </c>
      <c r="L145" s="11" t="s">
        <v>378</v>
      </c>
      <c r="M145" s="11"/>
      <c r="N145" s="11"/>
      <c r="O145" s="11"/>
      <c r="P145" s="11"/>
      <c r="Q145" s="11"/>
      <c r="R145" s="11"/>
      <c r="S145" s="11"/>
      <c r="T145" s="11"/>
      <c r="U145" s="11"/>
      <c r="V145" s="43"/>
      <c r="W145" s="43"/>
      <c r="X145" s="43"/>
      <c r="Y145" s="126"/>
      <c r="Z145" s="10"/>
      <c r="AA145" s="123"/>
    </row>
    <row r="146" spans="1:27" s="26" customFormat="1">
      <c r="A146" s="11">
        <v>5</v>
      </c>
      <c r="B146" s="10" t="s">
        <v>390</v>
      </c>
      <c r="C146" s="10"/>
      <c r="D146" s="11" t="s">
        <v>30</v>
      </c>
      <c r="E146" s="13"/>
      <c r="F146" s="11">
        <v>2013</v>
      </c>
      <c r="G146" s="28">
        <v>101008.56</v>
      </c>
      <c r="H146" s="11"/>
      <c r="I146" s="50"/>
      <c r="J146" s="11" t="s">
        <v>105</v>
      </c>
      <c r="K146" s="11"/>
      <c r="L146" s="11" t="s">
        <v>378</v>
      </c>
      <c r="M146" s="11"/>
      <c r="N146" s="11"/>
      <c r="O146" s="11"/>
      <c r="P146" s="11"/>
      <c r="Q146" s="11"/>
      <c r="R146" s="11"/>
      <c r="S146" s="11"/>
      <c r="T146" s="11"/>
      <c r="U146" s="11"/>
      <c r="V146" s="43"/>
      <c r="W146" s="43"/>
      <c r="X146" s="43"/>
      <c r="Y146" s="126"/>
      <c r="Z146" s="10"/>
      <c r="AA146" s="123"/>
    </row>
    <row r="147" spans="1:27" s="26" customFormat="1">
      <c r="A147" s="11">
        <v>6</v>
      </c>
      <c r="B147" s="10" t="s">
        <v>391</v>
      </c>
      <c r="C147" s="10"/>
      <c r="D147" s="11" t="s">
        <v>30</v>
      </c>
      <c r="E147" s="13"/>
      <c r="F147" s="11">
        <v>2013</v>
      </c>
      <c r="G147" s="53">
        <v>298603.08</v>
      </c>
      <c r="H147" s="11"/>
      <c r="I147" s="50"/>
      <c r="J147" s="11" t="s">
        <v>105</v>
      </c>
      <c r="K147" s="11" t="s">
        <v>383</v>
      </c>
      <c r="L147" s="11" t="s">
        <v>378</v>
      </c>
      <c r="M147" s="11"/>
      <c r="N147" s="11"/>
      <c r="O147" s="11"/>
      <c r="P147" s="11"/>
      <c r="Q147" s="11"/>
      <c r="R147" s="11"/>
      <c r="S147" s="11"/>
      <c r="T147" s="11"/>
      <c r="U147" s="11"/>
      <c r="V147" s="43"/>
      <c r="W147" s="43"/>
      <c r="X147" s="43"/>
      <c r="Y147" s="126"/>
      <c r="Z147" s="10"/>
      <c r="AA147" s="123"/>
    </row>
    <row r="148" spans="1:27" s="26" customFormat="1">
      <c r="A148" s="11">
        <v>7</v>
      </c>
      <c r="B148" s="82" t="s">
        <v>392</v>
      </c>
      <c r="C148" s="82"/>
      <c r="D148" s="11" t="s">
        <v>30</v>
      </c>
      <c r="E148" s="83"/>
      <c r="F148" s="84">
        <v>2013</v>
      </c>
      <c r="G148" s="85">
        <v>599683.57999999996</v>
      </c>
      <c r="H148" s="11"/>
      <c r="I148" s="50"/>
      <c r="J148" s="11" t="s">
        <v>105</v>
      </c>
      <c r="K148" s="84" t="s">
        <v>383</v>
      </c>
      <c r="L148" s="84" t="s">
        <v>378</v>
      </c>
      <c r="M148" s="84"/>
      <c r="N148" s="84"/>
      <c r="O148" s="84"/>
      <c r="P148" s="84"/>
      <c r="Q148" s="84"/>
      <c r="R148" s="84"/>
      <c r="S148" s="84"/>
      <c r="T148" s="84"/>
      <c r="U148" s="84"/>
      <c r="V148" s="43"/>
      <c r="W148" s="43"/>
      <c r="X148" s="43"/>
      <c r="Y148" s="126"/>
      <c r="Z148" s="10"/>
      <c r="AA148" s="123"/>
    </row>
    <row r="149" spans="1:27" s="26" customFormat="1" ht="27.75" customHeight="1">
      <c r="A149" s="11">
        <v>8</v>
      </c>
      <c r="B149" s="31" t="s">
        <v>393</v>
      </c>
      <c r="C149" s="21" t="s">
        <v>394</v>
      </c>
      <c r="D149" s="21" t="s">
        <v>30</v>
      </c>
      <c r="E149" s="21" t="s">
        <v>31</v>
      </c>
      <c r="F149" s="21">
        <v>1964</v>
      </c>
      <c r="G149" s="86"/>
      <c r="H149" s="11">
        <v>0.51</v>
      </c>
      <c r="I149" s="50">
        <v>81000</v>
      </c>
      <c r="J149" s="21" t="s">
        <v>534</v>
      </c>
      <c r="K149" s="21" t="s">
        <v>395</v>
      </c>
      <c r="L149" s="21" t="s">
        <v>378</v>
      </c>
      <c r="M149" s="21" t="s">
        <v>362</v>
      </c>
      <c r="N149" s="21" t="s">
        <v>396</v>
      </c>
      <c r="O149" s="21" t="s">
        <v>397</v>
      </c>
      <c r="P149" s="21" t="s">
        <v>349</v>
      </c>
      <c r="Q149" s="21" t="s">
        <v>107</v>
      </c>
      <c r="R149" s="21" t="s">
        <v>107</v>
      </c>
      <c r="S149" s="21" t="s">
        <v>402</v>
      </c>
      <c r="T149" s="21" t="s">
        <v>401</v>
      </c>
      <c r="U149" s="21" t="s">
        <v>346</v>
      </c>
      <c r="V149" s="79">
        <v>107.4</v>
      </c>
      <c r="W149" s="79">
        <v>1</v>
      </c>
      <c r="X149" s="79" t="s">
        <v>31</v>
      </c>
      <c r="Y149" s="122" t="s">
        <v>31</v>
      </c>
      <c r="Z149" s="10"/>
      <c r="AA149" s="123"/>
    </row>
    <row r="150" spans="1:27" s="26" customFormat="1" ht="36" customHeight="1">
      <c r="A150" s="11">
        <v>9</v>
      </c>
      <c r="B150" s="31" t="s">
        <v>398</v>
      </c>
      <c r="C150" s="21" t="s">
        <v>394</v>
      </c>
      <c r="D150" s="21" t="s">
        <v>30</v>
      </c>
      <c r="E150" s="21" t="s">
        <v>31</v>
      </c>
      <c r="F150" s="21">
        <v>1964</v>
      </c>
      <c r="G150" s="87"/>
      <c r="H150" s="11">
        <v>0.51</v>
      </c>
      <c r="I150" s="50">
        <v>30000</v>
      </c>
      <c r="J150" s="21" t="s">
        <v>534</v>
      </c>
      <c r="K150" s="21" t="s">
        <v>395</v>
      </c>
      <c r="L150" s="21" t="s">
        <v>378</v>
      </c>
      <c r="M150" s="21" t="s">
        <v>362</v>
      </c>
      <c r="N150" s="21" t="s">
        <v>396</v>
      </c>
      <c r="O150" s="21" t="s">
        <v>397</v>
      </c>
      <c r="P150" s="21" t="s">
        <v>349</v>
      </c>
      <c r="Q150" s="21" t="s">
        <v>107</v>
      </c>
      <c r="R150" s="21" t="s">
        <v>107</v>
      </c>
      <c r="S150" s="21" t="s">
        <v>402</v>
      </c>
      <c r="T150" s="21" t="s">
        <v>401</v>
      </c>
      <c r="U150" s="21" t="s">
        <v>346</v>
      </c>
      <c r="V150" s="79">
        <v>40</v>
      </c>
      <c r="W150" s="79">
        <v>1</v>
      </c>
      <c r="X150" s="79" t="s">
        <v>31</v>
      </c>
      <c r="Y150" s="122" t="s">
        <v>31</v>
      </c>
      <c r="Z150" s="10"/>
      <c r="AA150" s="123"/>
    </row>
    <row r="151" spans="1:27" s="26" customFormat="1" ht="39" customHeight="1">
      <c r="A151" s="11">
        <v>10</v>
      </c>
      <c r="B151" s="31" t="s">
        <v>399</v>
      </c>
      <c r="C151" s="21" t="s">
        <v>394</v>
      </c>
      <c r="D151" s="21" t="s">
        <v>30</v>
      </c>
      <c r="E151" s="21" t="s">
        <v>31</v>
      </c>
      <c r="F151" s="21">
        <v>2004</v>
      </c>
      <c r="G151" s="86"/>
      <c r="H151" s="11">
        <v>0.08</v>
      </c>
      <c r="I151" s="50">
        <v>41000</v>
      </c>
      <c r="J151" s="21" t="s">
        <v>534</v>
      </c>
      <c r="K151" s="21" t="s">
        <v>395</v>
      </c>
      <c r="L151" s="21" t="s">
        <v>378</v>
      </c>
      <c r="M151" s="21" t="s">
        <v>362</v>
      </c>
      <c r="N151" s="21" t="s">
        <v>400</v>
      </c>
      <c r="O151" s="21" t="s">
        <v>117</v>
      </c>
      <c r="P151" s="21" t="s">
        <v>346</v>
      </c>
      <c r="Q151" s="21" t="s">
        <v>346</v>
      </c>
      <c r="R151" s="21" t="s">
        <v>346</v>
      </c>
      <c r="S151" s="21" t="s">
        <v>346</v>
      </c>
      <c r="T151" s="21" t="s">
        <v>401</v>
      </c>
      <c r="U151" s="21" t="s">
        <v>346</v>
      </c>
      <c r="V151" s="79">
        <v>23.94</v>
      </c>
      <c r="W151" s="79">
        <v>1</v>
      </c>
      <c r="X151" s="79" t="s">
        <v>31</v>
      </c>
      <c r="Y151" s="122" t="s">
        <v>31</v>
      </c>
      <c r="Z151" s="10"/>
      <c r="AA151" s="123"/>
    </row>
    <row r="152" spans="1:27" s="26" customFormat="1" ht="12.75" customHeight="1">
      <c r="A152" s="150" t="s">
        <v>0</v>
      </c>
      <c r="B152" s="151"/>
      <c r="C152" s="151"/>
      <c r="D152" s="151"/>
      <c r="E152" s="151"/>
      <c r="F152" s="152"/>
      <c r="G152" s="9">
        <f>I151+I150+I149+G148+G147+G146+G145+G144+G143+I142</f>
        <v>5187421.34</v>
      </c>
      <c r="H152" s="43"/>
      <c r="I152" s="45"/>
      <c r="J152" s="43"/>
      <c r="K152" s="43"/>
      <c r="L152" s="25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126"/>
      <c r="Z152" s="10"/>
      <c r="AA152" s="123"/>
    </row>
    <row r="153" spans="1:27" ht="12.75" customHeight="1">
      <c r="A153" s="148" t="s">
        <v>521</v>
      </c>
      <c r="B153" s="148"/>
      <c r="C153" s="148"/>
      <c r="D153" s="148"/>
      <c r="E153" s="148"/>
      <c r="F153" s="148"/>
      <c r="G153" s="148"/>
      <c r="H153" s="17"/>
      <c r="I153" s="17"/>
      <c r="J153" s="1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129"/>
      <c r="Z153" s="46"/>
      <c r="AA153" s="138"/>
    </row>
    <row r="154" spans="1:27" s="26" customFormat="1" ht="164.25" customHeight="1">
      <c r="A154" s="11">
        <v>1</v>
      </c>
      <c r="B154" s="33" t="s">
        <v>403</v>
      </c>
      <c r="C154" s="21" t="s">
        <v>404</v>
      </c>
      <c r="D154" s="21" t="s">
        <v>30</v>
      </c>
      <c r="E154" s="21" t="s">
        <v>31</v>
      </c>
      <c r="F154" s="88" t="s">
        <v>96</v>
      </c>
      <c r="G154" s="32">
        <v>3518825.67</v>
      </c>
      <c r="H154" s="11">
        <v>0.51</v>
      </c>
      <c r="I154" s="50"/>
      <c r="J154" s="21" t="s">
        <v>534</v>
      </c>
      <c r="K154" s="81" t="s">
        <v>405</v>
      </c>
      <c r="L154" s="21" t="s">
        <v>416</v>
      </c>
      <c r="M154" s="21" t="s">
        <v>406</v>
      </c>
      <c r="N154" s="21" t="s">
        <v>380</v>
      </c>
      <c r="O154" s="21" t="s">
        <v>407</v>
      </c>
      <c r="P154" s="21" t="s">
        <v>346</v>
      </c>
      <c r="Q154" s="21" t="s">
        <v>345</v>
      </c>
      <c r="R154" s="21" t="s">
        <v>345</v>
      </c>
      <c r="S154" s="21" t="s">
        <v>345</v>
      </c>
      <c r="T154" s="21" t="s">
        <v>107</v>
      </c>
      <c r="U154" s="21" t="s">
        <v>345</v>
      </c>
      <c r="V154" s="89">
        <v>1346</v>
      </c>
      <c r="W154" s="89">
        <v>2</v>
      </c>
      <c r="X154" s="89" t="s">
        <v>417</v>
      </c>
      <c r="Y154" s="122" t="s">
        <v>31</v>
      </c>
      <c r="Z154" s="10" t="s">
        <v>539</v>
      </c>
      <c r="AA154" s="134" t="s">
        <v>547</v>
      </c>
    </row>
    <row r="155" spans="1:27" s="26" customFormat="1" ht="25.5">
      <c r="A155" s="11">
        <v>2</v>
      </c>
      <c r="B155" s="33" t="s">
        <v>408</v>
      </c>
      <c r="C155" s="21" t="s">
        <v>409</v>
      </c>
      <c r="D155" s="21" t="s">
        <v>30</v>
      </c>
      <c r="E155" s="21" t="s">
        <v>31</v>
      </c>
      <c r="F155" s="88" t="s">
        <v>96</v>
      </c>
      <c r="G155" s="32"/>
      <c r="H155" s="11">
        <v>0.51</v>
      </c>
      <c r="I155" s="50">
        <v>479609.47</v>
      </c>
      <c r="J155" s="21" t="s">
        <v>534</v>
      </c>
      <c r="K155" s="21" t="s">
        <v>410</v>
      </c>
      <c r="L155" s="21" t="s">
        <v>416</v>
      </c>
      <c r="M155" s="21" t="s">
        <v>411</v>
      </c>
      <c r="N155" s="21" t="s">
        <v>380</v>
      </c>
      <c r="O155" s="21" t="s">
        <v>407</v>
      </c>
      <c r="P155" s="21" t="s">
        <v>346</v>
      </c>
      <c r="Q155" s="21" t="s">
        <v>345</v>
      </c>
      <c r="R155" s="21" t="s">
        <v>345</v>
      </c>
      <c r="S155" s="21" t="s">
        <v>346</v>
      </c>
      <c r="T155" s="21" t="s">
        <v>107</v>
      </c>
      <c r="U155" s="21" t="s">
        <v>345</v>
      </c>
      <c r="V155" s="79">
        <v>67.75</v>
      </c>
      <c r="W155" s="79">
        <v>1</v>
      </c>
      <c r="X155" s="79" t="s">
        <v>31</v>
      </c>
      <c r="Y155" s="122" t="s">
        <v>31</v>
      </c>
      <c r="Z155" s="10"/>
      <c r="AA155" s="123"/>
    </row>
    <row r="156" spans="1:27" s="26" customFormat="1" ht="25.5">
      <c r="A156" s="11">
        <v>3</v>
      </c>
      <c r="B156" s="27" t="s">
        <v>412</v>
      </c>
      <c r="C156" s="11" t="s">
        <v>413</v>
      </c>
      <c r="D156" s="11" t="s">
        <v>30</v>
      </c>
      <c r="E156" s="11" t="s">
        <v>31</v>
      </c>
      <c r="F156" s="18" t="s">
        <v>96</v>
      </c>
      <c r="G156" s="28">
        <v>10688.46</v>
      </c>
      <c r="H156" s="11"/>
      <c r="I156" s="50"/>
      <c r="J156" s="11" t="s">
        <v>105</v>
      </c>
      <c r="K156" s="11" t="s">
        <v>414</v>
      </c>
      <c r="L156" s="11" t="s">
        <v>416</v>
      </c>
      <c r="M156" s="11" t="s">
        <v>415</v>
      </c>
      <c r="N156" s="11"/>
      <c r="O156" s="11"/>
      <c r="P156" s="43"/>
      <c r="Q156" s="43"/>
      <c r="R156" s="43"/>
      <c r="S156" s="43"/>
      <c r="T156" s="43"/>
      <c r="U156" s="43"/>
      <c r="V156" s="43"/>
      <c r="W156" s="43"/>
      <c r="X156" s="43"/>
      <c r="Y156" s="126"/>
      <c r="Z156" s="10"/>
      <c r="AA156" s="123"/>
    </row>
    <row r="157" spans="1:27" s="26" customFormat="1">
      <c r="A157" s="150" t="s">
        <v>0</v>
      </c>
      <c r="B157" s="151"/>
      <c r="C157" s="151"/>
      <c r="D157" s="151"/>
      <c r="E157" s="151"/>
      <c r="F157" s="152"/>
      <c r="G157" s="9">
        <f>G156+I155+G154</f>
        <v>4009123.6</v>
      </c>
      <c r="H157" s="43"/>
      <c r="I157" s="45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126"/>
      <c r="Z157" s="10"/>
      <c r="AA157" s="123"/>
    </row>
    <row r="158" spans="1:27" ht="12.75" customHeight="1">
      <c r="A158" s="148" t="s">
        <v>522</v>
      </c>
      <c r="B158" s="148"/>
      <c r="C158" s="148"/>
      <c r="D158" s="148"/>
      <c r="E158" s="148"/>
      <c r="F158" s="148"/>
      <c r="G158" s="148"/>
      <c r="H158" s="17"/>
      <c r="I158" s="17"/>
      <c r="J158" s="1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129"/>
      <c r="Z158" s="46"/>
      <c r="AA158" s="138"/>
    </row>
    <row r="159" spans="1:27" ht="229.5" customHeight="1">
      <c r="A159" s="5">
        <v>1</v>
      </c>
      <c r="B159" s="27" t="s">
        <v>418</v>
      </c>
      <c r="C159" s="11"/>
      <c r="D159" s="11" t="s">
        <v>30</v>
      </c>
      <c r="E159" s="11" t="s">
        <v>31</v>
      </c>
      <c r="F159" s="11">
        <v>1961</v>
      </c>
      <c r="G159" s="28"/>
      <c r="H159" s="11">
        <v>0.49</v>
      </c>
      <c r="I159" s="50">
        <v>901000</v>
      </c>
      <c r="J159" s="11" t="s">
        <v>534</v>
      </c>
      <c r="K159" s="22" t="s">
        <v>419</v>
      </c>
      <c r="L159" s="11" t="s">
        <v>420</v>
      </c>
      <c r="M159" s="11" t="s">
        <v>421</v>
      </c>
      <c r="N159" s="11" t="s">
        <v>421</v>
      </c>
      <c r="O159" s="11" t="s">
        <v>422</v>
      </c>
      <c r="P159" s="11" t="s">
        <v>346</v>
      </c>
      <c r="Q159" s="11" t="s">
        <v>346</v>
      </c>
      <c r="R159" s="11" t="s">
        <v>346</v>
      </c>
      <c r="S159" s="11" t="s">
        <v>345</v>
      </c>
      <c r="T159" s="11" t="s">
        <v>429</v>
      </c>
      <c r="U159" s="11" t="s">
        <v>346</v>
      </c>
      <c r="V159" s="76">
        <v>962.65</v>
      </c>
      <c r="W159" s="76">
        <v>2</v>
      </c>
      <c r="X159" s="76" t="s">
        <v>430</v>
      </c>
      <c r="Y159" s="124" t="s">
        <v>31</v>
      </c>
      <c r="Z159" s="15"/>
      <c r="AA159" s="14" t="s">
        <v>553</v>
      </c>
    </row>
    <row r="160" spans="1:27" ht="25.5">
      <c r="A160" s="5">
        <v>2</v>
      </c>
      <c r="B160" s="27" t="s">
        <v>423</v>
      </c>
      <c r="C160" s="11"/>
      <c r="D160" s="11" t="s">
        <v>30</v>
      </c>
      <c r="E160" s="11" t="s">
        <v>31</v>
      </c>
      <c r="F160" s="11">
        <v>1961</v>
      </c>
      <c r="G160" s="28"/>
      <c r="H160" s="11">
        <v>0.49</v>
      </c>
      <c r="I160" s="50">
        <v>145000</v>
      </c>
      <c r="J160" s="11" t="s">
        <v>534</v>
      </c>
      <c r="K160" s="22" t="s">
        <v>419</v>
      </c>
      <c r="L160" s="11" t="s">
        <v>420</v>
      </c>
      <c r="M160" s="11" t="s">
        <v>421</v>
      </c>
      <c r="N160" s="11" t="s">
        <v>421</v>
      </c>
      <c r="O160" s="11" t="s">
        <v>422</v>
      </c>
      <c r="P160" s="11" t="s">
        <v>346</v>
      </c>
      <c r="Q160" s="11" t="s">
        <v>346</v>
      </c>
      <c r="R160" s="11" t="s">
        <v>346</v>
      </c>
      <c r="S160" s="11" t="s">
        <v>345</v>
      </c>
      <c r="T160" s="11" t="s">
        <v>429</v>
      </c>
      <c r="U160" s="11" t="s">
        <v>346</v>
      </c>
      <c r="V160" s="79">
        <v>99.6</v>
      </c>
      <c r="W160" s="90"/>
      <c r="X160" s="90"/>
      <c r="Y160" s="130"/>
      <c r="Z160" s="15"/>
      <c r="AA160" s="14"/>
    </row>
    <row r="161" spans="1:27" ht="25.5">
      <c r="A161" s="5">
        <v>3</v>
      </c>
      <c r="B161" s="27" t="s">
        <v>424</v>
      </c>
      <c r="C161" s="11"/>
      <c r="D161" s="11"/>
      <c r="E161" s="11" t="s">
        <v>31</v>
      </c>
      <c r="F161" s="11" t="s">
        <v>425</v>
      </c>
      <c r="G161" s="28">
        <v>9000</v>
      </c>
      <c r="H161" s="11"/>
      <c r="I161" s="50"/>
      <c r="J161" s="11" t="s">
        <v>105</v>
      </c>
      <c r="K161" s="11" t="s">
        <v>106</v>
      </c>
      <c r="L161" s="11" t="s">
        <v>420</v>
      </c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130"/>
      <c r="Z161" s="15"/>
      <c r="AA161" s="14"/>
    </row>
    <row r="162" spans="1:27" ht="25.5">
      <c r="A162" s="5">
        <v>4</v>
      </c>
      <c r="B162" s="27" t="s">
        <v>426</v>
      </c>
      <c r="C162" s="11"/>
      <c r="D162" s="11"/>
      <c r="E162" s="11" t="s">
        <v>31</v>
      </c>
      <c r="F162" s="11">
        <v>1961</v>
      </c>
      <c r="G162" s="28">
        <v>33127.26</v>
      </c>
      <c r="H162" s="11"/>
      <c r="I162" s="50"/>
      <c r="J162" s="11" t="s">
        <v>105</v>
      </c>
      <c r="K162" s="11" t="s">
        <v>106</v>
      </c>
      <c r="L162" s="11" t="s">
        <v>420</v>
      </c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130"/>
      <c r="Z162" s="15"/>
      <c r="AA162" s="14"/>
    </row>
    <row r="163" spans="1:27" ht="27" customHeight="1">
      <c r="A163" s="5">
        <v>5</v>
      </c>
      <c r="B163" s="27" t="s">
        <v>427</v>
      </c>
      <c r="C163" s="11"/>
      <c r="D163" s="11"/>
      <c r="E163" s="11" t="s">
        <v>31</v>
      </c>
      <c r="F163" s="11" t="s">
        <v>428</v>
      </c>
      <c r="G163" s="28">
        <v>17693.689999999999</v>
      </c>
      <c r="H163" s="11"/>
      <c r="I163" s="50"/>
      <c r="J163" s="11" t="s">
        <v>105</v>
      </c>
      <c r="K163" s="11" t="s">
        <v>106</v>
      </c>
      <c r="L163" s="11" t="s">
        <v>420</v>
      </c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130"/>
      <c r="Z163" s="15"/>
      <c r="AA163" s="14"/>
    </row>
    <row r="164" spans="1:27" s="26" customFormat="1" ht="12.75" customHeight="1">
      <c r="A164" s="150" t="s">
        <v>0</v>
      </c>
      <c r="B164" s="151"/>
      <c r="C164" s="151"/>
      <c r="D164" s="151"/>
      <c r="E164" s="151"/>
      <c r="F164" s="152"/>
      <c r="G164" s="9">
        <f>G163+G162+G161+I160+I159</f>
        <v>1105820.95</v>
      </c>
      <c r="H164" s="43"/>
      <c r="I164" s="45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126"/>
      <c r="Z164" s="10"/>
      <c r="AA164" s="123"/>
    </row>
    <row r="165" spans="1:27" s="26" customFormat="1" ht="15" customHeight="1">
      <c r="A165" s="162" t="s">
        <v>524</v>
      </c>
      <c r="B165" s="162"/>
      <c r="C165" s="162"/>
      <c r="D165" s="162"/>
      <c r="E165" s="162"/>
      <c r="F165" s="162"/>
      <c r="G165" s="162"/>
      <c r="H165" s="6"/>
      <c r="I165" s="6"/>
      <c r="J165" s="6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129"/>
      <c r="Z165" s="46"/>
      <c r="AA165" s="138"/>
    </row>
    <row r="166" spans="1:27" ht="36" customHeight="1">
      <c r="A166" s="5">
        <v>1</v>
      </c>
      <c r="B166" s="33" t="s">
        <v>423</v>
      </c>
      <c r="C166" s="21" t="s">
        <v>24</v>
      </c>
      <c r="D166" s="21" t="s">
        <v>30</v>
      </c>
      <c r="E166" s="21" t="s">
        <v>31</v>
      </c>
      <c r="F166" s="81" t="s">
        <v>431</v>
      </c>
      <c r="G166" s="32"/>
      <c r="H166" s="11">
        <v>0.43</v>
      </c>
      <c r="I166" s="50">
        <v>816000</v>
      </c>
      <c r="J166" s="21" t="s">
        <v>534</v>
      </c>
      <c r="K166" s="91"/>
      <c r="L166" s="163" t="s">
        <v>432</v>
      </c>
      <c r="M166" s="21" t="s">
        <v>41</v>
      </c>
      <c r="N166" s="21" t="s">
        <v>421</v>
      </c>
      <c r="O166" s="21" t="s">
        <v>433</v>
      </c>
      <c r="P166" s="21" t="s">
        <v>345</v>
      </c>
      <c r="Q166" s="21" t="s">
        <v>346</v>
      </c>
      <c r="R166" s="21" t="s">
        <v>346</v>
      </c>
      <c r="S166" s="21" t="s">
        <v>345</v>
      </c>
      <c r="T166" s="21" t="s">
        <v>440</v>
      </c>
      <c r="U166" s="21" t="s">
        <v>345</v>
      </c>
      <c r="V166" s="76">
        <v>500</v>
      </c>
      <c r="W166" s="76">
        <v>1</v>
      </c>
      <c r="X166" s="79" t="s">
        <v>31</v>
      </c>
      <c r="Y166" s="131"/>
      <c r="Z166" s="15" t="s">
        <v>589</v>
      </c>
      <c r="AA166" s="14"/>
    </row>
    <row r="167" spans="1:27" ht="20.25" customHeight="1">
      <c r="A167" s="5">
        <v>2</v>
      </c>
      <c r="B167" s="33" t="s">
        <v>434</v>
      </c>
      <c r="C167" s="21" t="s">
        <v>24</v>
      </c>
      <c r="D167" s="21" t="s">
        <v>30</v>
      </c>
      <c r="E167" s="21" t="s">
        <v>31</v>
      </c>
      <c r="F167" s="81" t="s">
        <v>431</v>
      </c>
      <c r="G167" s="32"/>
      <c r="H167" s="11">
        <v>0.43</v>
      </c>
      <c r="I167" s="50">
        <v>381000</v>
      </c>
      <c r="J167" s="21" t="s">
        <v>534</v>
      </c>
      <c r="K167" s="91"/>
      <c r="L167" s="164"/>
      <c r="M167" s="21" t="s">
        <v>41</v>
      </c>
      <c r="N167" s="21" t="s">
        <v>421</v>
      </c>
      <c r="O167" s="21" t="s">
        <v>433</v>
      </c>
      <c r="P167" s="21" t="s">
        <v>345</v>
      </c>
      <c r="Q167" s="21" t="s">
        <v>346</v>
      </c>
      <c r="R167" s="21" t="s">
        <v>346</v>
      </c>
      <c r="S167" s="21" t="s">
        <v>345</v>
      </c>
      <c r="T167" s="21" t="s">
        <v>441</v>
      </c>
      <c r="U167" s="21" t="s">
        <v>345</v>
      </c>
      <c r="V167" s="78">
        <v>234</v>
      </c>
      <c r="W167" s="76">
        <v>1</v>
      </c>
      <c r="X167" s="76" t="s">
        <v>30</v>
      </c>
      <c r="Y167" s="131"/>
      <c r="Z167" s="15"/>
      <c r="AA167" s="14"/>
    </row>
    <row r="168" spans="1:27" ht="14.25">
      <c r="A168" s="5">
        <v>3</v>
      </c>
      <c r="B168" s="33" t="s">
        <v>435</v>
      </c>
      <c r="C168" s="21" t="s">
        <v>24</v>
      </c>
      <c r="D168" s="21" t="s">
        <v>30</v>
      </c>
      <c r="E168" s="21" t="s">
        <v>31</v>
      </c>
      <c r="F168" s="81" t="s">
        <v>431</v>
      </c>
      <c r="G168" s="32"/>
      <c r="H168" s="11">
        <v>0.43</v>
      </c>
      <c r="I168" s="50">
        <v>13000</v>
      </c>
      <c r="J168" s="21" t="s">
        <v>534</v>
      </c>
      <c r="K168" s="91"/>
      <c r="L168" s="164"/>
      <c r="M168" s="21" t="s">
        <v>41</v>
      </c>
      <c r="N168" s="21" t="s">
        <v>421</v>
      </c>
      <c r="O168" s="21" t="s">
        <v>114</v>
      </c>
      <c r="P168" s="21" t="s">
        <v>345</v>
      </c>
      <c r="Q168" s="21" t="s">
        <v>442</v>
      </c>
      <c r="R168" s="21" t="s">
        <v>440</v>
      </c>
      <c r="S168" s="21" t="s">
        <v>346</v>
      </c>
      <c r="T168" s="21" t="s">
        <v>442</v>
      </c>
      <c r="U168" s="21" t="s">
        <v>442</v>
      </c>
      <c r="V168" s="78">
        <v>12</v>
      </c>
      <c r="W168" s="76">
        <v>1</v>
      </c>
      <c r="X168" s="79" t="s">
        <v>31</v>
      </c>
      <c r="Y168" s="131"/>
      <c r="Z168" s="15"/>
      <c r="AA168" s="14"/>
    </row>
    <row r="169" spans="1:27" ht="163.5" customHeight="1">
      <c r="A169" s="5">
        <v>4</v>
      </c>
      <c r="B169" s="33" t="s">
        <v>403</v>
      </c>
      <c r="C169" s="21" t="s">
        <v>24</v>
      </c>
      <c r="D169" s="21" t="s">
        <v>30</v>
      </c>
      <c r="E169" s="21" t="s">
        <v>31</v>
      </c>
      <c r="F169" s="21">
        <v>1936</v>
      </c>
      <c r="G169" s="32"/>
      <c r="H169" s="11">
        <v>0.6</v>
      </c>
      <c r="I169" s="50">
        <v>1530000</v>
      </c>
      <c r="J169" s="21" t="s">
        <v>534</v>
      </c>
      <c r="K169" s="91"/>
      <c r="L169" s="165"/>
      <c r="M169" s="93" t="s">
        <v>41</v>
      </c>
      <c r="N169" s="93" t="s">
        <v>421</v>
      </c>
      <c r="O169" s="93" t="s">
        <v>436</v>
      </c>
      <c r="P169" s="21" t="s">
        <v>345</v>
      </c>
      <c r="Q169" s="21" t="s">
        <v>346</v>
      </c>
      <c r="R169" s="21" t="s">
        <v>346</v>
      </c>
      <c r="S169" s="21" t="s">
        <v>345</v>
      </c>
      <c r="T169" s="21" t="s">
        <v>442</v>
      </c>
      <c r="U169" s="21" t="s">
        <v>345</v>
      </c>
      <c r="V169" s="78">
        <v>2042</v>
      </c>
      <c r="W169" s="76">
        <v>4</v>
      </c>
      <c r="X169" s="76" t="s">
        <v>443</v>
      </c>
      <c r="Y169" s="131"/>
      <c r="Z169" s="10" t="s">
        <v>539</v>
      </c>
      <c r="AA169" s="14" t="s">
        <v>545</v>
      </c>
    </row>
    <row r="170" spans="1:27" ht="14.25">
      <c r="A170" s="5">
        <v>5</v>
      </c>
      <c r="B170" s="27" t="s">
        <v>437</v>
      </c>
      <c r="C170" s="11"/>
      <c r="D170" s="11"/>
      <c r="E170" s="94"/>
      <c r="F170" s="95"/>
      <c r="G170" s="28">
        <v>472426.7</v>
      </c>
      <c r="H170" s="11"/>
      <c r="I170" s="50"/>
      <c r="J170" s="11" t="s">
        <v>105</v>
      </c>
      <c r="K170" s="11"/>
      <c r="L170" s="11" t="s">
        <v>438</v>
      </c>
      <c r="M170" s="90"/>
      <c r="N170" s="90"/>
      <c r="O170" s="90"/>
      <c r="P170" s="90"/>
      <c r="Q170" s="90"/>
      <c r="R170" s="90"/>
      <c r="S170" s="90"/>
      <c r="T170" s="90"/>
      <c r="U170" s="90"/>
      <c r="V170" s="78">
        <v>968</v>
      </c>
      <c r="W170" s="76"/>
      <c r="X170" s="76"/>
      <c r="Y170" s="130"/>
      <c r="Z170" s="15"/>
      <c r="AA170" s="14"/>
    </row>
    <row r="171" spans="1:27" ht="14.25">
      <c r="A171" s="5">
        <v>6</v>
      </c>
      <c r="B171" s="27" t="s">
        <v>439</v>
      </c>
      <c r="C171" s="11"/>
      <c r="D171" s="11"/>
      <c r="E171" s="94"/>
      <c r="F171" s="95"/>
      <c r="G171" s="28">
        <v>57315.6</v>
      </c>
      <c r="H171" s="11"/>
      <c r="I171" s="50"/>
      <c r="J171" s="11" t="s">
        <v>105</v>
      </c>
      <c r="K171" s="11"/>
      <c r="L171" s="11" t="s">
        <v>438</v>
      </c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130"/>
      <c r="Z171" s="15"/>
      <c r="AA171" s="14"/>
    </row>
    <row r="172" spans="1:27" s="26" customFormat="1" ht="14.25" customHeight="1">
      <c r="A172" s="150" t="s">
        <v>0</v>
      </c>
      <c r="B172" s="151"/>
      <c r="C172" s="151"/>
      <c r="D172" s="151"/>
      <c r="E172" s="151"/>
      <c r="F172" s="152"/>
      <c r="G172" s="9">
        <f>G171+G170+I169+I168+I167+I166</f>
        <v>3269742.3</v>
      </c>
      <c r="H172" s="43"/>
      <c r="I172" s="45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126"/>
      <c r="Z172" s="10"/>
      <c r="AA172" s="123"/>
    </row>
    <row r="173" spans="1:27" s="26" customFormat="1" ht="14.25" customHeight="1">
      <c r="A173" s="179" t="s">
        <v>519</v>
      </c>
      <c r="B173" s="179"/>
      <c r="C173" s="179"/>
      <c r="D173" s="179"/>
      <c r="E173" s="179"/>
      <c r="F173" s="179"/>
      <c r="G173" s="179"/>
      <c r="H173" s="96"/>
      <c r="I173" s="96"/>
      <c r="J173" s="96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129"/>
      <c r="Z173" s="46"/>
      <c r="AA173" s="138"/>
    </row>
    <row r="174" spans="1:27" ht="247.5" customHeight="1">
      <c r="A174" s="5">
        <v>1</v>
      </c>
      <c r="B174" s="27" t="s">
        <v>518</v>
      </c>
      <c r="C174" s="11"/>
      <c r="D174" s="11" t="s">
        <v>30</v>
      </c>
      <c r="E174" s="21" t="s">
        <v>31</v>
      </c>
      <c r="F174" s="11">
        <v>1960</v>
      </c>
      <c r="G174" s="32"/>
      <c r="H174" s="11">
        <v>0.49</v>
      </c>
      <c r="I174" s="50">
        <v>1440000</v>
      </c>
      <c r="J174" s="21" t="s">
        <v>534</v>
      </c>
      <c r="K174" s="21" t="s">
        <v>444</v>
      </c>
      <c r="L174" s="11" t="s">
        <v>445</v>
      </c>
      <c r="M174" s="97" t="s">
        <v>446</v>
      </c>
      <c r="N174" s="97" t="s">
        <v>447</v>
      </c>
      <c r="O174" s="97" t="s">
        <v>448</v>
      </c>
      <c r="P174" s="98" t="s">
        <v>346</v>
      </c>
      <c r="Q174" s="98" t="s">
        <v>346</v>
      </c>
      <c r="R174" s="98" t="s">
        <v>346</v>
      </c>
      <c r="S174" s="98" t="s">
        <v>346</v>
      </c>
      <c r="T174" s="98" t="s">
        <v>106</v>
      </c>
      <c r="U174" s="98" t="s">
        <v>346</v>
      </c>
      <c r="V174" s="97">
        <v>989</v>
      </c>
      <c r="W174" s="97">
        <v>2</v>
      </c>
      <c r="X174" s="97" t="s">
        <v>30</v>
      </c>
      <c r="Y174" s="132" t="s">
        <v>31</v>
      </c>
      <c r="Z174" s="15"/>
      <c r="AA174" s="14" t="s">
        <v>554</v>
      </c>
    </row>
    <row r="175" spans="1:27" ht="38.25">
      <c r="A175" s="5">
        <v>2</v>
      </c>
      <c r="B175" s="33" t="s">
        <v>449</v>
      </c>
      <c r="C175" s="153" t="s">
        <v>450</v>
      </c>
      <c r="D175" s="21" t="s">
        <v>30</v>
      </c>
      <c r="E175" s="21" t="s">
        <v>31</v>
      </c>
      <c r="F175" s="153">
        <v>1978</v>
      </c>
      <c r="G175" s="166"/>
      <c r="H175" s="168">
        <v>0.43</v>
      </c>
      <c r="I175" s="169">
        <v>768000</v>
      </c>
      <c r="J175" s="153" t="s">
        <v>534</v>
      </c>
      <c r="K175" s="153" t="s">
        <v>444</v>
      </c>
      <c r="L175" s="21" t="s">
        <v>469</v>
      </c>
      <c r="M175" s="99" t="s">
        <v>451</v>
      </c>
      <c r="N175" s="99" t="s">
        <v>452</v>
      </c>
      <c r="O175" s="99" t="s">
        <v>453</v>
      </c>
      <c r="P175" s="98" t="s">
        <v>346</v>
      </c>
      <c r="Q175" s="98" t="s">
        <v>346</v>
      </c>
      <c r="R175" s="98" t="s">
        <v>346</v>
      </c>
      <c r="S175" s="98" t="s">
        <v>346</v>
      </c>
      <c r="T175" s="98" t="s">
        <v>106</v>
      </c>
      <c r="U175" s="98" t="s">
        <v>346</v>
      </c>
      <c r="V175" s="146">
        <v>469</v>
      </c>
      <c r="W175" s="99">
        <v>2</v>
      </c>
      <c r="X175" s="99" t="s">
        <v>30</v>
      </c>
      <c r="Y175" s="122" t="s">
        <v>31</v>
      </c>
      <c r="Z175" s="15"/>
      <c r="AA175" s="14"/>
    </row>
    <row r="176" spans="1:27" ht="25.5" customHeight="1">
      <c r="A176" s="5">
        <v>3</v>
      </c>
      <c r="B176" s="33" t="s">
        <v>454</v>
      </c>
      <c r="C176" s="155"/>
      <c r="D176" s="11" t="s">
        <v>30</v>
      </c>
      <c r="E176" s="21" t="s">
        <v>31</v>
      </c>
      <c r="F176" s="155"/>
      <c r="G176" s="167"/>
      <c r="H176" s="168"/>
      <c r="I176" s="169"/>
      <c r="J176" s="155"/>
      <c r="K176" s="155"/>
      <c r="L176" s="21"/>
      <c r="M176" s="99"/>
      <c r="N176" s="99"/>
      <c r="O176" s="99"/>
      <c r="P176" s="98"/>
      <c r="Q176" s="98"/>
      <c r="R176" s="98"/>
      <c r="S176" s="98"/>
      <c r="T176" s="98"/>
      <c r="U176" s="98"/>
      <c r="V176" s="147"/>
      <c r="W176" s="99"/>
      <c r="X176" s="99"/>
      <c r="Y176" s="122"/>
      <c r="Z176" s="15"/>
      <c r="AA176" s="14"/>
    </row>
    <row r="177" spans="1:27" ht="25.5">
      <c r="A177" s="5">
        <v>4</v>
      </c>
      <c r="B177" s="27" t="s">
        <v>455</v>
      </c>
      <c r="C177" s="11"/>
      <c r="D177" s="11"/>
      <c r="E177" s="11"/>
      <c r="F177" s="11"/>
      <c r="G177" s="32">
        <v>29218.2</v>
      </c>
      <c r="H177" s="21"/>
      <c r="I177" s="21"/>
      <c r="J177" s="21" t="s">
        <v>105</v>
      </c>
      <c r="K177" s="92"/>
      <c r="L177" s="21" t="s">
        <v>470</v>
      </c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131"/>
      <c r="Z177" s="15"/>
      <c r="AA177" s="14"/>
    </row>
    <row r="178" spans="1:27" ht="25.5">
      <c r="A178" s="5">
        <v>5</v>
      </c>
      <c r="B178" s="27" t="s">
        <v>427</v>
      </c>
      <c r="C178" s="11"/>
      <c r="D178" s="11"/>
      <c r="E178" s="11"/>
      <c r="F178" s="11"/>
      <c r="G178" s="32">
        <v>3241.61</v>
      </c>
      <c r="H178" s="21"/>
      <c r="I178" s="21"/>
      <c r="J178" s="21" t="s">
        <v>105</v>
      </c>
      <c r="K178" s="92"/>
      <c r="L178" s="21" t="s">
        <v>471</v>
      </c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130"/>
      <c r="Z178" s="15"/>
      <c r="AA178" s="14"/>
    </row>
    <row r="179" spans="1:27" ht="25.5">
      <c r="A179" s="5">
        <v>6</v>
      </c>
      <c r="B179" s="27" t="s">
        <v>456</v>
      </c>
      <c r="C179" s="11"/>
      <c r="D179" s="11"/>
      <c r="E179" s="11"/>
      <c r="F179" s="11"/>
      <c r="G179" s="32">
        <v>18985.11</v>
      </c>
      <c r="H179" s="21"/>
      <c r="I179" s="21"/>
      <c r="J179" s="21" t="s">
        <v>105</v>
      </c>
      <c r="K179" s="92"/>
      <c r="L179" s="11" t="s">
        <v>472</v>
      </c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130"/>
      <c r="Z179" s="15"/>
      <c r="AA179" s="14"/>
    </row>
    <row r="180" spans="1:27" ht="25.5">
      <c r="A180" s="5">
        <v>7</v>
      </c>
      <c r="B180" s="27" t="s">
        <v>455</v>
      </c>
      <c r="C180" s="11"/>
      <c r="D180" s="11"/>
      <c r="E180" s="11"/>
      <c r="F180" s="11"/>
      <c r="G180" s="32">
        <v>1257.5</v>
      </c>
      <c r="H180" s="21"/>
      <c r="I180" s="21"/>
      <c r="J180" s="21" t="s">
        <v>105</v>
      </c>
      <c r="K180" s="92"/>
      <c r="L180" s="11" t="s">
        <v>472</v>
      </c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130"/>
      <c r="Z180" s="15"/>
      <c r="AA180" s="14"/>
    </row>
    <row r="181" spans="1:27" ht="25.5">
      <c r="A181" s="5">
        <v>8</v>
      </c>
      <c r="B181" s="27" t="s">
        <v>427</v>
      </c>
      <c r="C181" s="11"/>
      <c r="D181" s="11"/>
      <c r="E181" s="11"/>
      <c r="F181" s="11"/>
      <c r="G181" s="32">
        <v>5641.94</v>
      </c>
      <c r="H181" s="21"/>
      <c r="I181" s="21"/>
      <c r="J181" s="21" t="s">
        <v>105</v>
      </c>
      <c r="K181" s="92"/>
      <c r="L181" s="11" t="s">
        <v>472</v>
      </c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130"/>
      <c r="Z181" s="15"/>
      <c r="AA181" s="14"/>
    </row>
    <row r="182" spans="1:27" ht="38.25">
      <c r="A182" s="5">
        <v>9</v>
      </c>
      <c r="B182" s="27" t="s">
        <v>457</v>
      </c>
      <c r="C182" s="11"/>
      <c r="D182" s="11" t="s">
        <v>30</v>
      </c>
      <c r="E182" s="21" t="s">
        <v>31</v>
      </c>
      <c r="F182" s="11"/>
      <c r="G182" s="32">
        <v>6275.33</v>
      </c>
      <c r="H182" s="21"/>
      <c r="I182" s="21"/>
      <c r="J182" s="21" t="s">
        <v>105</v>
      </c>
      <c r="K182" s="21" t="s">
        <v>444</v>
      </c>
      <c r="L182" s="21" t="s">
        <v>470</v>
      </c>
      <c r="M182" s="12" t="s">
        <v>458</v>
      </c>
      <c r="N182" s="90"/>
      <c r="O182" s="90"/>
      <c r="P182" s="11" t="s">
        <v>459</v>
      </c>
      <c r="Q182" s="11" t="s">
        <v>459</v>
      </c>
      <c r="R182" s="11" t="s">
        <v>106</v>
      </c>
      <c r="S182" s="11" t="s">
        <v>459</v>
      </c>
      <c r="T182" s="98" t="s">
        <v>106</v>
      </c>
      <c r="U182" s="11" t="s">
        <v>459</v>
      </c>
      <c r="V182" s="100" t="s">
        <v>459</v>
      </c>
      <c r="W182" s="90"/>
      <c r="X182" s="90"/>
      <c r="Y182" s="130"/>
      <c r="Z182" s="15"/>
      <c r="AA182" s="14"/>
    </row>
    <row r="183" spans="1:27" s="26" customFormat="1" ht="12.75" customHeight="1">
      <c r="A183" s="150" t="s">
        <v>0</v>
      </c>
      <c r="B183" s="151"/>
      <c r="C183" s="151"/>
      <c r="D183" s="151"/>
      <c r="E183" s="151"/>
      <c r="F183" s="152"/>
      <c r="G183" s="9">
        <f>G182+G181+G180+G179+G178+G177+I175+I174</f>
        <v>2272619.69</v>
      </c>
      <c r="H183" s="7"/>
      <c r="I183" s="45"/>
      <c r="J183" s="7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126"/>
      <c r="Z183" s="10"/>
      <c r="AA183" s="123"/>
    </row>
    <row r="184" spans="1:27" s="26" customFormat="1" ht="12.75" customHeight="1">
      <c r="A184" s="148" t="s">
        <v>473</v>
      </c>
      <c r="B184" s="148"/>
      <c r="C184" s="148"/>
      <c r="D184" s="148"/>
      <c r="E184" s="148"/>
      <c r="F184" s="148"/>
      <c r="G184" s="148"/>
      <c r="H184" s="17"/>
      <c r="I184" s="17"/>
      <c r="J184" s="1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129"/>
      <c r="Z184" s="46"/>
      <c r="AA184" s="138"/>
    </row>
    <row r="185" spans="1:27" ht="74.25" customHeight="1">
      <c r="A185" s="5">
        <v>1</v>
      </c>
      <c r="B185" s="33" t="s">
        <v>403</v>
      </c>
      <c r="C185" s="21" t="s">
        <v>460</v>
      </c>
      <c r="D185" s="21" t="s">
        <v>30</v>
      </c>
      <c r="E185" s="21" t="s">
        <v>31</v>
      </c>
      <c r="F185" s="21">
        <v>1960</v>
      </c>
      <c r="G185" s="80"/>
      <c r="H185" s="11">
        <v>0.49</v>
      </c>
      <c r="I185" s="50">
        <v>631000</v>
      </c>
      <c r="J185" s="21" t="s">
        <v>534</v>
      </c>
      <c r="K185" s="81" t="s">
        <v>461</v>
      </c>
      <c r="L185" s="21" t="s">
        <v>126</v>
      </c>
      <c r="M185" s="79" t="s">
        <v>462</v>
      </c>
      <c r="N185" s="79" t="s">
        <v>463</v>
      </c>
      <c r="O185" s="21" t="s">
        <v>464</v>
      </c>
      <c r="P185" s="21" t="s">
        <v>346</v>
      </c>
      <c r="Q185" s="21" t="s">
        <v>346</v>
      </c>
      <c r="R185" s="21" t="s">
        <v>346</v>
      </c>
      <c r="S185" s="21" t="s">
        <v>345</v>
      </c>
      <c r="T185" s="21" t="s">
        <v>106</v>
      </c>
      <c r="U185" s="21" t="s">
        <v>346</v>
      </c>
      <c r="V185" s="101">
        <v>675</v>
      </c>
      <c r="W185" s="101">
        <v>1</v>
      </c>
      <c r="X185" s="101" t="s">
        <v>30</v>
      </c>
      <c r="Y185" s="122" t="s">
        <v>31</v>
      </c>
      <c r="Z185" s="15"/>
      <c r="AA185" s="14" t="s">
        <v>555</v>
      </c>
    </row>
    <row r="186" spans="1:27" ht="14.25">
      <c r="A186" s="5">
        <v>2</v>
      </c>
      <c r="B186" s="27" t="s">
        <v>465</v>
      </c>
      <c r="C186" s="10"/>
      <c r="D186" s="11" t="s">
        <v>30</v>
      </c>
      <c r="E186" s="11" t="s">
        <v>31</v>
      </c>
      <c r="F186" s="11">
        <v>1960</v>
      </c>
      <c r="G186" s="28">
        <v>7209.18</v>
      </c>
      <c r="H186" s="11"/>
      <c r="I186" s="50"/>
      <c r="J186" s="11" t="s">
        <v>105</v>
      </c>
      <c r="K186" s="23"/>
      <c r="L186" s="13" t="s">
        <v>126</v>
      </c>
      <c r="M186" s="11" t="s">
        <v>462</v>
      </c>
      <c r="N186" s="11" t="s">
        <v>463</v>
      </c>
      <c r="O186" s="11" t="s">
        <v>464</v>
      </c>
      <c r="P186" s="11" t="s">
        <v>348</v>
      </c>
      <c r="Q186" s="11" t="s">
        <v>106</v>
      </c>
      <c r="R186" s="11" t="s">
        <v>106</v>
      </c>
      <c r="S186" s="11" t="s">
        <v>348</v>
      </c>
      <c r="T186" s="11" t="s">
        <v>106</v>
      </c>
      <c r="U186" s="11" t="s">
        <v>106</v>
      </c>
      <c r="V186" s="13">
        <v>77.84</v>
      </c>
      <c r="W186" s="90"/>
      <c r="X186" s="90"/>
      <c r="Y186" s="130"/>
      <c r="Z186" s="31"/>
      <c r="AA186" s="21"/>
    </row>
    <row r="187" spans="1:27" ht="14.25">
      <c r="A187" s="5">
        <v>3</v>
      </c>
      <c r="B187" s="27" t="s">
        <v>466</v>
      </c>
      <c r="C187" s="10"/>
      <c r="D187" s="10"/>
      <c r="E187" s="20"/>
      <c r="F187" s="10"/>
      <c r="G187" s="28">
        <v>12718.51</v>
      </c>
      <c r="H187" s="11"/>
      <c r="I187" s="50"/>
      <c r="J187" s="11" t="s">
        <v>105</v>
      </c>
      <c r="K187" s="23"/>
      <c r="L187" s="13" t="s">
        <v>126</v>
      </c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130"/>
      <c r="Z187" s="15"/>
      <c r="AA187" s="14"/>
    </row>
    <row r="188" spans="1:27" ht="14.25">
      <c r="A188" s="5">
        <v>4</v>
      </c>
      <c r="B188" s="27" t="s">
        <v>467</v>
      </c>
      <c r="C188" s="10"/>
      <c r="D188" s="10"/>
      <c r="E188" s="20"/>
      <c r="F188" s="10"/>
      <c r="G188" s="28">
        <v>23894.53</v>
      </c>
      <c r="H188" s="11"/>
      <c r="I188" s="50"/>
      <c r="J188" s="11" t="s">
        <v>105</v>
      </c>
      <c r="K188" s="23"/>
      <c r="L188" s="13" t="s">
        <v>126</v>
      </c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130"/>
      <c r="Z188" s="15"/>
      <c r="AA188" s="14"/>
    </row>
    <row r="189" spans="1:27" ht="14.25">
      <c r="A189" s="5">
        <v>5</v>
      </c>
      <c r="B189" s="27" t="s">
        <v>468</v>
      </c>
      <c r="C189" s="10"/>
      <c r="D189" s="10"/>
      <c r="E189" s="20"/>
      <c r="F189" s="10"/>
      <c r="G189" s="28">
        <v>8659.56</v>
      </c>
      <c r="H189" s="11"/>
      <c r="I189" s="50"/>
      <c r="J189" s="11" t="s">
        <v>105</v>
      </c>
      <c r="K189" s="23"/>
      <c r="L189" s="13" t="s">
        <v>126</v>
      </c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130"/>
      <c r="Z189" s="15"/>
      <c r="AA189" s="14"/>
    </row>
    <row r="190" spans="1:27" s="26" customFormat="1" ht="24.75" customHeight="1">
      <c r="A190" s="150" t="s">
        <v>0</v>
      </c>
      <c r="B190" s="151"/>
      <c r="C190" s="151"/>
      <c r="D190" s="151"/>
      <c r="E190" s="151"/>
      <c r="F190" s="152"/>
      <c r="G190" s="9">
        <f>I185+G186+G187+G188+G189</f>
        <v>683481.78000000014</v>
      </c>
      <c r="H190" s="43"/>
      <c r="I190" s="45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126"/>
      <c r="Z190" s="10"/>
      <c r="AA190" s="123"/>
    </row>
    <row r="191" spans="1:27" s="26" customFormat="1">
      <c r="A191" s="148" t="s">
        <v>478</v>
      </c>
      <c r="B191" s="148"/>
      <c r="C191" s="148"/>
      <c r="D191" s="148"/>
      <c r="E191" s="148"/>
      <c r="F191" s="148"/>
      <c r="G191" s="148"/>
      <c r="H191" s="17"/>
      <c r="I191" s="17"/>
      <c r="J191" s="1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129"/>
      <c r="Z191" s="46"/>
      <c r="AA191" s="138"/>
    </row>
    <row r="192" spans="1:27" ht="25.5">
      <c r="A192" s="5">
        <v>1</v>
      </c>
      <c r="B192" s="33" t="s">
        <v>403</v>
      </c>
      <c r="C192" s="21" t="s">
        <v>404</v>
      </c>
      <c r="D192" s="21" t="s">
        <v>30</v>
      </c>
      <c r="E192" s="21" t="s">
        <v>31</v>
      </c>
      <c r="F192" s="21">
        <v>1967</v>
      </c>
      <c r="G192" s="32"/>
      <c r="H192" s="11">
        <v>0.43</v>
      </c>
      <c r="I192" s="50">
        <v>308000</v>
      </c>
      <c r="J192" s="21" t="s">
        <v>534</v>
      </c>
      <c r="K192" s="92"/>
      <c r="L192" s="21" t="s">
        <v>52</v>
      </c>
      <c r="M192" s="21" t="s">
        <v>474</v>
      </c>
      <c r="N192" s="21" t="s">
        <v>54</v>
      </c>
      <c r="O192" s="21" t="s">
        <v>114</v>
      </c>
      <c r="P192" s="21" t="s">
        <v>345</v>
      </c>
      <c r="Q192" s="21" t="s">
        <v>346</v>
      </c>
      <c r="R192" s="21" t="s">
        <v>346</v>
      </c>
      <c r="S192" s="21" t="s">
        <v>346</v>
      </c>
      <c r="T192" s="21" t="s">
        <v>106</v>
      </c>
      <c r="U192" s="21" t="s">
        <v>345</v>
      </c>
      <c r="V192" s="101">
        <v>295</v>
      </c>
      <c r="W192" s="101">
        <v>2</v>
      </c>
      <c r="X192" s="101" t="s">
        <v>30</v>
      </c>
      <c r="Y192" s="122" t="s">
        <v>31</v>
      </c>
      <c r="Z192" s="15"/>
      <c r="AA192" s="14"/>
    </row>
    <row r="193" spans="1:27" s="34" customFormat="1" ht="25.5">
      <c r="A193" s="102">
        <v>2</v>
      </c>
      <c r="B193" s="33" t="s">
        <v>465</v>
      </c>
      <c r="C193" s="21" t="s">
        <v>520</v>
      </c>
      <c r="D193" s="21" t="s">
        <v>30</v>
      </c>
      <c r="E193" s="21" t="s">
        <v>31</v>
      </c>
      <c r="F193" s="21"/>
      <c r="G193" s="32">
        <v>12397.65</v>
      </c>
      <c r="H193" s="21"/>
      <c r="I193" s="103"/>
      <c r="J193" s="21" t="s">
        <v>105</v>
      </c>
      <c r="K193" s="92"/>
      <c r="L193" s="21" t="s">
        <v>52</v>
      </c>
      <c r="M193" s="104" t="s">
        <v>475</v>
      </c>
      <c r="N193" s="104" t="s">
        <v>107</v>
      </c>
      <c r="O193" s="105" t="s">
        <v>515</v>
      </c>
      <c r="P193" s="21" t="s">
        <v>345</v>
      </c>
      <c r="Q193" s="21" t="s">
        <v>106</v>
      </c>
      <c r="R193" s="21" t="s">
        <v>106</v>
      </c>
      <c r="S193" s="21" t="s">
        <v>525</v>
      </c>
      <c r="T193" s="21" t="s">
        <v>106</v>
      </c>
      <c r="U193" s="21" t="s">
        <v>106</v>
      </c>
      <c r="V193" s="106">
        <v>87</v>
      </c>
      <c r="W193" s="101">
        <v>1</v>
      </c>
      <c r="X193" s="79" t="s">
        <v>31</v>
      </c>
      <c r="Y193" s="122" t="s">
        <v>31</v>
      </c>
      <c r="Z193" s="31"/>
      <c r="AA193" s="21"/>
    </row>
    <row r="194" spans="1:27" ht="14.25">
      <c r="A194" s="5">
        <v>3</v>
      </c>
      <c r="B194" s="27" t="s">
        <v>427</v>
      </c>
      <c r="C194" s="11"/>
      <c r="D194" s="11"/>
      <c r="E194" s="11" t="s">
        <v>31</v>
      </c>
      <c r="F194" s="11"/>
      <c r="G194" s="28">
        <v>3533.47</v>
      </c>
      <c r="H194" s="11"/>
      <c r="I194" s="50"/>
      <c r="J194" s="11" t="s">
        <v>105</v>
      </c>
      <c r="K194" s="43"/>
      <c r="L194" s="11" t="s">
        <v>52</v>
      </c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130"/>
      <c r="Z194" s="15"/>
      <c r="AA194" s="14"/>
    </row>
    <row r="195" spans="1:27" ht="14.25">
      <c r="A195" s="5">
        <v>4</v>
      </c>
      <c r="B195" s="27" t="s">
        <v>476</v>
      </c>
      <c r="C195" s="11"/>
      <c r="D195" s="11"/>
      <c r="E195" s="11" t="s">
        <v>31</v>
      </c>
      <c r="F195" s="11"/>
      <c r="G195" s="28">
        <v>2284.86</v>
      </c>
      <c r="H195" s="11"/>
      <c r="I195" s="50"/>
      <c r="J195" s="11" t="s">
        <v>105</v>
      </c>
      <c r="K195" s="43"/>
      <c r="L195" s="11" t="s">
        <v>52</v>
      </c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130"/>
      <c r="Z195" s="15"/>
      <c r="AA195" s="14"/>
    </row>
    <row r="196" spans="1:27" ht="14.25">
      <c r="A196" s="5">
        <v>5</v>
      </c>
      <c r="B196" s="27" t="s">
        <v>477</v>
      </c>
      <c r="C196" s="11"/>
      <c r="D196" s="11"/>
      <c r="E196" s="11" t="s">
        <v>31</v>
      </c>
      <c r="F196" s="11"/>
      <c r="G196" s="28">
        <v>19269.3</v>
      </c>
      <c r="H196" s="11"/>
      <c r="I196" s="50"/>
      <c r="J196" s="11" t="s">
        <v>105</v>
      </c>
      <c r="K196" s="43"/>
      <c r="L196" s="11" t="s">
        <v>52</v>
      </c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130"/>
      <c r="Z196" s="15"/>
      <c r="AA196" s="14"/>
    </row>
    <row r="197" spans="1:27" s="26" customFormat="1" ht="16.5" customHeight="1">
      <c r="A197" s="150" t="s">
        <v>0</v>
      </c>
      <c r="B197" s="151"/>
      <c r="C197" s="151"/>
      <c r="D197" s="151"/>
      <c r="E197" s="151"/>
      <c r="F197" s="152"/>
      <c r="G197" s="9">
        <f>I192+G193+G194+G195+G196</f>
        <v>345485.27999999997</v>
      </c>
      <c r="H197" s="43"/>
      <c r="I197" s="45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126"/>
      <c r="Z197" s="10"/>
      <c r="AA197" s="123"/>
    </row>
    <row r="198" spans="1:27" s="26" customFormat="1" ht="15.75" customHeight="1">
      <c r="A198" s="148" t="s">
        <v>485</v>
      </c>
      <c r="B198" s="148"/>
      <c r="C198" s="148"/>
      <c r="D198" s="148"/>
      <c r="E198" s="148"/>
      <c r="F198" s="148"/>
      <c r="G198" s="148"/>
      <c r="H198" s="17"/>
      <c r="I198" s="17"/>
      <c r="J198" s="1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129"/>
      <c r="Z198" s="46"/>
      <c r="AA198" s="138"/>
    </row>
    <row r="199" spans="1:27" ht="132.75" customHeight="1">
      <c r="A199" s="5">
        <v>1</v>
      </c>
      <c r="B199" s="27" t="s">
        <v>479</v>
      </c>
      <c r="C199" s="11" t="s">
        <v>480</v>
      </c>
      <c r="D199" s="11" t="s">
        <v>30</v>
      </c>
      <c r="E199" s="11" t="s">
        <v>30</v>
      </c>
      <c r="F199" s="107">
        <v>1913</v>
      </c>
      <c r="G199" s="36">
        <v>236452.69</v>
      </c>
      <c r="H199" s="10">
        <v>0.55000000000000004</v>
      </c>
      <c r="I199" s="50">
        <v>850000</v>
      </c>
      <c r="J199" s="11" t="s">
        <v>105</v>
      </c>
      <c r="K199" s="11" t="s">
        <v>481</v>
      </c>
      <c r="L199" s="11" t="s">
        <v>482</v>
      </c>
      <c r="M199" s="11" t="s">
        <v>483</v>
      </c>
      <c r="N199" s="11" t="s">
        <v>206</v>
      </c>
      <c r="O199" s="11" t="s">
        <v>484</v>
      </c>
      <c r="P199" s="11" t="s">
        <v>345</v>
      </c>
      <c r="Q199" s="11" t="s">
        <v>346</v>
      </c>
      <c r="R199" s="11" t="s">
        <v>346</v>
      </c>
      <c r="S199" s="11" t="s">
        <v>345</v>
      </c>
      <c r="T199" s="11" t="s">
        <v>106</v>
      </c>
      <c r="U199" s="11" t="s">
        <v>346</v>
      </c>
      <c r="V199" s="79">
        <v>510</v>
      </c>
      <c r="W199" s="19">
        <v>2</v>
      </c>
      <c r="X199" s="101" t="s">
        <v>30</v>
      </c>
      <c r="Y199" s="132" t="s">
        <v>31</v>
      </c>
      <c r="Z199" s="15"/>
      <c r="AA199" s="14" t="s">
        <v>587</v>
      </c>
    </row>
    <row r="200" spans="1:27" s="26" customFormat="1" ht="14.25" customHeight="1">
      <c r="A200" s="149" t="s">
        <v>0</v>
      </c>
      <c r="B200" s="149"/>
      <c r="C200" s="149"/>
      <c r="D200" s="149"/>
      <c r="E200" s="149"/>
      <c r="F200" s="149"/>
      <c r="G200" s="9">
        <f>I199</f>
        <v>850000</v>
      </c>
      <c r="H200" s="43"/>
      <c r="I200" s="7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126"/>
      <c r="Z200" s="10"/>
      <c r="AA200" s="123"/>
    </row>
    <row r="201" spans="1:27" s="26" customFormat="1" ht="21.75" customHeight="1">
      <c r="A201" s="148" t="s">
        <v>502</v>
      </c>
      <c r="B201" s="148"/>
      <c r="C201" s="148"/>
      <c r="D201" s="148"/>
      <c r="E201" s="148"/>
      <c r="F201" s="148"/>
      <c r="G201" s="148"/>
      <c r="H201" s="17"/>
      <c r="I201" s="17"/>
      <c r="J201" s="1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129"/>
      <c r="Z201" s="46"/>
      <c r="AA201" s="138"/>
    </row>
    <row r="202" spans="1:27" s="26" customFormat="1" ht="159" customHeight="1">
      <c r="A202" s="5">
        <v>1</v>
      </c>
      <c r="B202" s="33" t="s">
        <v>486</v>
      </c>
      <c r="C202" s="21" t="s">
        <v>25</v>
      </c>
      <c r="D202" s="21" t="s">
        <v>30</v>
      </c>
      <c r="E202" s="21" t="s">
        <v>31</v>
      </c>
      <c r="F202" s="108">
        <v>1976</v>
      </c>
      <c r="G202" s="10"/>
      <c r="H202" s="11">
        <v>0.32</v>
      </c>
      <c r="I202" s="50">
        <v>3632000</v>
      </c>
      <c r="J202" s="11" t="s">
        <v>534</v>
      </c>
      <c r="K202" s="21" t="s">
        <v>501</v>
      </c>
      <c r="L202" s="109" t="s">
        <v>487</v>
      </c>
      <c r="M202" s="76" t="s">
        <v>148</v>
      </c>
      <c r="N202" s="76" t="s">
        <v>488</v>
      </c>
      <c r="O202" s="76" t="s">
        <v>489</v>
      </c>
      <c r="P202" s="110" t="s">
        <v>349</v>
      </c>
      <c r="Q202" s="110" t="s">
        <v>349</v>
      </c>
      <c r="R202" s="110" t="s">
        <v>349</v>
      </c>
      <c r="S202" s="21" t="s">
        <v>346</v>
      </c>
      <c r="T202" s="21" t="s">
        <v>107</v>
      </c>
      <c r="U202" s="21" t="s">
        <v>346</v>
      </c>
      <c r="V202" s="101">
        <v>1321.88</v>
      </c>
      <c r="W202" s="101">
        <v>3</v>
      </c>
      <c r="X202" s="76" t="s">
        <v>500</v>
      </c>
      <c r="Y202" s="122" t="s">
        <v>31</v>
      </c>
      <c r="Z202" s="10"/>
      <c r="AA202" s="142" t="s">
        <v>591</v>
      </c>
    </row>
    <row r="203" spans="1:27" s="26" customFormat="1" ht="27.75" customHeight="1">
      <c r="A203" s="5">
        <v>2</v>
      </c>
      <c r="B203" s="33" t="s">
        <v>490</v>
      </c>
      <c r="C203" s="21" t="s">
        <v>25</v>
      </c>
      <c r="D203" s="21" t="s">
        <v>30</v>
      </c>
      <c r="E203" s="21" t="s">
        <v>31</v>
      </c>
      <c r="F203" s="108">
        <v>1966</v>
      </c>
      <c r="G203" s="10"/>
      <c r="H203" s="11">
        <v>0.43</v>
      </c>
      <c r="I203" s="50">
        <v>325000</v>
      </c>
      <c r="J203" s="11" t="s">
        <v>534</v>
      </c>
      <c r="K203" s="21" t="s">
        <v>40</v>
      </c>
      <c r="L203" s="109" t="s">
        <v>491</v>
      </c>
      <c r="M203" s="21"/>
      <c r="N203" s="21"/>
      <c r="O203" s="21" t="s">
        <v>492</v>
      </c>
      <c r="P203" s="110" t="s">
        <v>349</v>
      </c>
      <c r="Q203" s="110" t="s">
        <v>349</v>
      </c>
      <c r="R203" s="110" t="s">
        <v>349</v>
      </c>
      <c r="S203" s="21" t="s">
        <v>346</v>
      </c>
      <c r="T203" s="21" t="s">
        <v>107</v>
      </c>
      <c r="U203" s="21" t="s">
        <v>346</v>
      </c>
      <c r="V203" s="101">
        <v>185.56</v>
      </c>
      <c r="W203" s="101">
        <v>1</v>
      </c>
      <c r="X203" s="76" t="s">
        <v>500</v>
      </c>
      <c r="Y203" s="122" t="s">
        <v>31</v>
      </c>
      <c r="Z203" s="10"/>
      <c r="AA203" s="123"/>
    </row>
    <row r="204" spans="1:27" s="26" customFormat="1" ht="30.75" customHeight="1">
      <c r="A204" s="5">
        <v>3</v>
      </c>
      <c r="B204" s="33" t="s">
        <v>493</v>
      </c>
      <c r="C204" s="21" t="s">
        <v>25</v>
      </c>
      <c r="D204" s="21" t="s">
        <v>30</v>
      </c>
      <c r="E204" s="21" t="s">
        <v>31</v>
      </c>
      <c r="F204" s="21">
        <v>1961</v>
      </c>
      <c r="G204" s="10"/>
      <c r="H204" s="11">
        <v>0.49</v>
      </c>
      <c r="I204" s="50">
        <v>405000</v>
      </c>
      <c r="J204" s="11" t="s">
        <v>534</v>
      </c>
      <c r="K204" s="21" t="s">
        <v>40</v>
      </c>
      <c r="L204" s="21" t="s">
        <v>494</v>
      </c>
      <c r="M204" s="76" t="s">
        <v>148</v>
      </c>
      <c r="N204" s="76" t="s">
        <v>495</v>
      </c>
      <c r="O204" s="76" t="s">
        <v>496</v>
      </c>
      <c r="P204" s="21" t="s">
        <v>346</v>
      </c>
      <c r="Q204" s="21" t="s">
        <v>346</v>
      </c>
      <c r="R204" s="21" t="s">
        <v>346</v>
      </c>
      <c r="S204" s="21" t="s">
        <v>346</v>
      </c>
      <c r="T204" s="21" t="s">
        <v>107</v>
      </c>
      <c r="U204" s="21" t="s">
        <v>346</v>
      </c>
      <c r="V204" s="106">
        <v>258.19</v>
      </c>
      <c r="W204" s="101">
        <v>1</v>
      </c>
      <c r="X204" s="101"/>
      <c r="Y204" s="122" t="s">
        <v>31</v>
      </c>
      <c r="Z204" s="10"/>
      <c r="AA204" s="123"/>
    </row>
    <row r="205" spans="1:27" s="26" customFormat="1" ht="29.25" customHeight="1">
      <c r="A205" s="5">
        <v>4</v>
      </c>
      <c r="B205" s="33" t="s">
        <v>497</v>
      </c>
      <c r="C205" s="21" t="s">
        <v>25</v>
      </c>
      <c r="D205" s="21" t="s">
        <v>30</v>
      </c>
      <c r="E205" s="21" t="s">
        <v>31</v>
      </c>
      <c r="F205" s="21">
        <v>1961</v>
      </c>
      <c r="G205" s="10"/>
      <c r="H205" s="11">
        <v>0.49</v>
      </c>
      <c r="I205" s="50">
        <v>482000</v>
      </c>
      <c r="J205" s="11" t="s">
        <v>534</v>
      </c>
      <c r="K205" s="21" t="s">
        <v>40</v>
      </c>
      <c r="L205" s="21" t="s">
        <v>498</v>
      </c>
      <c r="M205" s="76"/>
      <c r="N205" s="76" t="s">
        <v>170</v>
      </c>
      <c r="O205" s="76" t="s">
        <v>499</v>
      </c>
      <c r="P205" s="21"/>
      <c r="Q205" s="21"/>
      <c r="R205" s="21"/>
      <c r="S205" s="21"/>
      <c r="T205" s="21" t="s">
        <v>107</v>
      </c>
      <c r="U205" s="21" t="s">
        <v>346</v>
      </c>
      <c r="V205" s="106">
        <v>306.82</v>
      </c>
      <c r="W205" s="101">
        <v>1</v>
      </c>
      <c r="X205" s="101"/>
      <c r="Y205" s="122" t="s">
        <v>31</v>
      </c>
      <c r="Z205" s="10"/>
      <c r="AA205" s="123"/>
    </row>
    <row r="206" spans="1:27" s="26" customFormat="1" ht="336.75" customHeight="1">
      <c r="A206" s="5">
        <v>5</v>
      </c>
      <c r="B206" s="33" t="s">
        <v>503</v>
      </c>
      <c r="C206" s="21" t="s">
        <v>25</v>
      </c>
      <c r="D206" s="21" t="s">
        <v>30</v>
      </c>
      <c r="E206" s="21" t="s">
        <v>31</v>
      </c>
      <c r="F206" s="79">
        <v>1965</v>
      </c>
      <c r="G206" s="32"/>
      <c r="H206" s="11">
        <v>0.43</v>
      </c>
      <c r="I206" s="50">
        <v>785000</v>
      </c>
      <c r="J206" s="11" t="s">
        <v>534</v>
      </c>
      <c r="K206" s="21" t="s">
        <v>504</v>
      </c>
      <c r="L206" s="109" t="s">
        <v>505</v>
      </c>
      <c r="M206" s="111"/>
      <c r="N206" s="112" t="s">
        <v>506</v>
      </c>
      <c r="O206" s="113" t="s">
        <v>114</v>
      </c>
      <c r="P206" s="113" t="s">
        <v>349</v>
      </c>
      <c r="Q206" s="113" t="s">
        <v>346</v>
      </c>
      <c r="R206" s="113" t="s">
        <v>346</v>
      </c>
      <c r="S206" s="21" t="s">
        <v>346</v>
      </c>
      <c r="T206" s="79" t="s">
        <v>442</v>
      </c>
      <c r="U206" s="114" t="s">
        <v>346</v>
      </c>
      <c r="V206" s="115">
        <v>340.7</v>
      </c>
      <c r="W206" s="114" t="s">
        <v>507</v>
      </c>
      <c r="X206" s="79" t="s">
        <v>31</v>
      </c>
      <c r="Y206" s="122" t="s">
        <v>31</v>
      </c>
      <c r="Z206" s="10" t="s">
        <v>548</v>
      </c>
      <c r="AA206" s="10" t="s">
        <v>592</v>
      </c>
    </row>
    <row r="207" spans="1:27" s="26" customFormat="1" ht="14.25" customHeight="1">
      <c r="A207" s="149" t="s">
        <v>0</v>
      </c>
      <c r="B207" s="149"/>
      <c r="C207" s="149"/>
      <c r="D207" s="149"/>
      <c r="E207" s="149"/>
      <c r="F207" s="149"/>
      <c r="G207" s="9">
        <f>I202+I203+I204+I205+I206</f>
        <v>5629000</v>
      </c>
      <c r="H207" s="43"/>
      <c r="I207" s="45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126"/>
      <c r="Z207" s="10"/>
      <c r="AA207" s="123"/>
    </row>
    <row r="208" spans="1:27" s="26" customFormat="1" ht="14.25" customHeight="1">
      <c r="A208" s="148" t="s">
        <v>516</v>
      </c>
      <c r="B208" s="148"/>
      <c r="C208" s="148"/>
      <c r="D208" s="148"/>
      <c r="E208" s="148"/>
      <c r="F208" s="148"/>
      <c r="G208" s="148"/>
      <c r="H208" s="17"/>
      <c r="I208" s="17"/>
      <c r="J208" s="1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129"/>
      <c r="Z208" s="46"/>
      <c r="AA208" s="138"/>
    </row>
    <row r="209" spans="1:27" s="26" customFormat="1" ht="21" customHeight="1">
      <c r="A209" s="5">
        <v>1</v>
      </c>
      <c r="B209" s="27" t="s">
        <v>439</v>
      </c>
      <c r="C209" s="11" t="s">
        <v>509</v>
      </c>
      <c r="D209" s="11" t="s">
        <v>30</v>
      </c>
      <c r="E209" s="11" t="s">
        <v>31</v>
      </c>
      <c r="F209" s="44">
        <v>1990</v>
      </c>
      <c r="G209" s="49">
        <v>6322.68</v>
      </c>
      <c r="H209" s="11"/>
      <c r="I209" s="50"/>
      <c r="J209" s="11" t="s">
        <v>105</v>
      </c>
      <c r="K209" s="11" t="s">
        <v>106</v>
      </c>
      <c r="L209" s="27" t="s">
        <v>510</v>
      </c>
      <c r="M209" s="116" t="s">
        <v>106</v>
      </c>
      <c r="N209" s="116" t="s">
        <v>106</v>
      </c>
      <c r="O209" s="11" t="s">
        <v>511</v>
      </c>
      <c r="P209" s="11" t="s">
        <v>349</v>
      </c>
      <c r="Q209" s="11" t="s">
        <v>106</v>
      </c>
      <c r="R209" s="11" t="s">
        <v>106</v>
      </c>
      <c r="S209" s="11" t="s">
        <v>106</v>
      </c>
      <c r="T209" s="13" t="s">
        <v>106</v>
      </c>
      <c r="U209" s="116" t="s">
        <v>106</v>
      </c>
      <c r="V209" s="116" t="s">
        <v>106</v>
      </c>
      <c r="W209" s="116" t="s">
        <v>106</v>
      </c>
      <c r="X209" s="116" t="s">
        <v>106</v>
      </c>
      <c r="Y209" s="133" t="s">
        <v>106</v>
      </c>
      <c r="Z209" s="10"/>
      <c r="AA209" s="123"/>
    </row>
    <row r="210" spans="1:27" s="26" customFormat="1" ht="36" customHeight="1">
      <c r="A210" s="5">
        <v>2</v>
      </c>
      <c r="B210" s="33" t="s">
        <v>512</v>
      </c>
      <c r="C210" s="21" t="s">
        <v>509</v>
      </c>
      <c r="D210" s="21" t="s">
        <v>30</v>
      </c>
      <c r="E210" s="21" t="s">
        <v>31</v>
      </c>
      <c r="F210" s="21">
        <v>1923</v>
      </c>
      <c r="G210" s="32"/>
      <c r="H210" s="11">
        <v>0.6</v>
      </c>
      <c r="I210" s="50">
        <v>262000</v>
      </c>
      <c r="J210" s="21" t="s">
        <v>534</v>
      </c>
      <c r="K210" s="153" t="s">
        <v>513</v>
      </c>
      <c r="L210" s="33" t="s">
        <v>510</v>
      </c>
      <c r="M210" s="21" t="s">
        <v>514</v>
      </c>
      <c r="N210" s="21" t="s">
        <v>48</v>
      </c>
      <c r="O210" s="21" t="s">
        <v>515</v>
      </c>
      <c r="P210" s="21" t="s">
        <v>345</v>
      </c>
      <c r="Q210" s="21" t="s">
        <v>345</v>
      </c>
      <c r="R210" s="21" t="s">
        <v>345</v>
      </c>
      <c r="S210" s="21" t="s">
        <v>345</v>
      </c>
      <c r="T210" s="21" t="s">
        <v>106</v>
      </c>
      <c r="U210" s="21" t="s">
        <v>345</v>
      </c>
      <c r="V210" s="79">
        <v>357.6</v>
      </c>
      <c r="W210" s="79">
        <v>2</v>
      </c>
      <c r="X210" s="117" t="s">
        <v>30</v>
      </c>
      <c r="Y210" s="122" t="s">
        <v>31</v>
      </c>
      <c r="Z210" s="10"/>
      <c r="AA210" s="171" t="s">
        <v>546</v>
      </c>
    </row>
    <row r="211" spans="1:27" s="26" customFormat="1" ht="134.25" customHeight="1">
      <c r="A211" s="5">
        <v>3</v>
      </c>
      <c r="B211" s="33" t="s">
        <v>403</v>
      </c>
      <c r="C211" s="21" t="s">
        <v>509</v>
      </c>
      <c r="D211" s="21" t="s">
        <v>30</v>
      </c>
      <c r="E211" s="21" t="s">
        <v>31</v>
      </c>
      <c r="F211" s="21">
        <v>1967</v>
      </c>
      <c r="G211" s="32"/>
      <c r="H211" s="11">
        <v>0.43</v>
      </c>
      <c r="I211" s="50">
        <v>611000</v>
      </c>
      <c r="J211" s="21" t="s">
        <v>534</v>
      </c>
      <c r="K211" s="154"/>
      <c r="L211" s="33" t="s">
        <v>510</v>
      </c>
      <c r="M211" s="21" t="s">
        <v>362</v>
      </c>
      <c r="N211" s="21" t="s">
        <v>54</v>
      </c>
      <c r="O211" s="21" t="s">
        <v>114</v>
      </c>
      <c r="P211" s="21" t="s">
        <v>346</v>
      </c>
      <c r="Q211" s="21" t="s">
        <v>346</v>
      </c>
      <c r="R211" s="21" t="s">
        <v>346</v>
      </c>
      <c r="S211" s="21" t="s">
        <v>346</v>
      </c>
      <c r="T211" s="21" t="s">
        <v>106</v>
      </c>
      <c r="U211" s="21" t="s">
        <v>346</v>
      </c>
      <c r="V211" s="79">
        <v>584.4</v>
      </c>
      <c r="W211" s="79">
        <v>3</v>
      </c>
      <c r="X211" s="79" t="s">
        <v>30</v>
      </c>
      <c r="Y211" s="122" t="s">
        <v>31</v>
      </c>
      <c r="Z211" s="10"/>
      <c r="AA211" s="172"/>
    </row>
    <row r="212" spans="1:27" s="26" customFormat="1" ht="36" customHeight="1">
      <c r="A212" s="5">
        <v>4</v>
      </c>
      <c r="B212" s="33" t="s">
        <v>423</v>
      </c>
      <c r="C212" s="21" t="s">
        <v>509</v>
      </c>
      <c r="D212" s="21" t="s">
        <v>30</v>
      </c>
      <c r="E212" s="21" t="s">
        <v>31</v>
      </c>
      <c r="F212" s="21">
        <v>2000</v>
      </c>
      <c r="G212" s="32"/>
      <c r="H212" s="11">
        <v>0.1</v>
      </c>
      <c r="I212" s="50">
        <v>742000</v>
      </c>
      <c r="J212" s="21" t="s">
        <v>534</v>
      </c>
      <c r="K212" s="155"/>
      <c r="L212" s="33" t="s">
        <v>510</v>
      </c>
      <c r="M212" s="21" t="s">
        <v>362</v>
      </c>
      <c r="N212" s="21" t="s">
        <v>106</v>
      </c>
      <c r="O212" s="21" t="s">
        <v>117</v>
      </c>
      <c r="P212" s="21" t="s">
        <v>346</v>
      </c>
      <c r="Q212" s="21" t="s">
        <v>346</v>
      </c>
      <c r="R212" s="21" t="s">
        <v>346</v>
      </c>
      <c r="S212" s="21" t="s">
        <v>346</v>
      </c>
      <c r="T212" s="21" t="s">
        <v>106</v>
      </c>
      <c r="U212" s="21" t="s">
        <v>346</v>
      </c>
      <c r="V212" s="79">
        <v>288</v>
      </c>
      <c r="W212" s="79">
        <v>1</v>
      </c>
      <c r="X212" s="79" t="s">
        <v>31</v>
      </c>
      <c r="Y212" s="122" t="s">
        <v>31</v>
      </c>
      <c r="Z212" s="10"/>
      <c r="AA212" s="123"/>
    </row>
    <row r="213" spans="1:27" s="26" customFormat="1" ht="14.25" customHeight="1" thickBot="1">
      <c r="A213" s="149" t="s">
        <v>0</v>
      </c>
      <c r="B213" s="149"/>
      <c r="C213" s="149"/>
      <c r="D213" s="149"/>
      <c r="E213" s="161"/>
      <c r="F213" s="161"/>
      <c r="G213" s="8">
        <f>G209+I210+I211+I212</f>
        <v>1621322.68</v>
      </c>
      <c r="H213" s="118"/>
      <c r="I213" s="120"/>
      <c r="J213" s="118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126"/>
      <c r="Z213" s="10"/>
      <c r="AA213" s="123"/>
    </row>
    <row r="214" spans="1:27" s="26" customFormat="1" ht="21" customHeight="1" thickBot="1">
      <c r="A214" s="4"/>
      <c r="B214" s="4"/>
      <c r="C214" s="30"/>
      <c r="D214" s="39"/>
      <c r="E214" s="156" t="s">
        <v>517</v>
      </c>
      <c r="F214" s="157"/>
      <c r="G214" s="158">
        <f>G213+G207++G200+G197+G190+G183+G172+G164+G157+G152+G140+G126</f>
        <v>62021858.759999998</v>
      </c>
      <c r="H214" s="159"/>
      <c r="I214" s="160"/>
      <c r="J214" s="119"/>
      <c r="K214" s="4"/>
      <c r="Z214" s="10"/>
      <c r="AA214" s="123"/>
    </row>
    <row r="215" spans="1:27" s="26" customFormat="1">
      <c r="A215" s="4"/>
      <c r="B215" s="4"/>
      <c r="C215" s="30"/>
      <c r="D215" s="39"/>
      <c r="E215" s="2"/>
      <c r="F215" s="4"/>
      <c r="G215" s="4"/>
      <c r="H215" s="4"/>
      <c r="I215" s="4"/>
      <c r="J215" s="4"/>
      <c r="K215" s="4"/>
    </row>
    <row r="216" spans="1:27" s="26" customFormat="1">
      <c r="A216" s="4"/>
      <c r="B216" s="4"/>
      <c r="C216" s="30"/>
      <c r="D216" s="39"/>
      <c r="E216" s="2"/>
      <c r="F216" s="4"/>
      <c r="G216" s="4"/>
      <c r="H216" s="4"/>
      <c r="I216" s="4"/>
      <c r="J216" s="4"/>
      <c r="K216" s="4"/>
    </row>
    <row r="217" spans="1:27" ht="12.75" customHeight="1"/>
    <row r="218" spans="1:27" s="26" customFormat="1">
      <c r="A218" s="4"/>
      <c r="B218" s="4"/>
      <c r="C218" s="30"/>
      <c r="D218" s="39"/>
      <c r="E218" s="2"/>
      <c r="F218" s="4"/>
      <c r="G218" s="4"/>
      <c r="H218" s="4"/>
      <c r="I218" s="4"/>
      <c r="J218" s="4"/>
      <c r="K218" s="4"/>
    </row>
    <row r="219" spans="1:27" s="26" customFormat="1">
      <c r="A219" s="4"/>
      <c r="B219" s="4"/>
      <c r="C219" s="30"/>
      <c r="D219" s="39"/>
      <c r="E219" s="2"/>
      <c r="F219" s="4"/>
      <c r="G219" s="4"/>
      <c r="H219" s="4"/>
      <c r="I219" s="4"/>
      <c r="J219" s="4"/>
      <c r="K219" s="4"/>
    </row>
    <row r="221" spans="1:27" ht="21.75" customHeight="1"/>
  </sheetData>
  <mergeCells count="61">
    <mergeCell ref="AA210:AA211"/>
    <mergeCell ref="Z2:Z3"/>
    <mergeCell ref="AA2:AA3"/>
    <mergeCell ref="F125:H125"/>
    <mergeCell ref="H2:I2"/>
    <mergeCell ref="Y2:Y3"/>
    <mergeCell ref="A173:G173"/>
    <mergeCell ref="B2:B3"/>
    <mergeCell ref="A140:F140"/>
    <mergeCell ref="F2:F3"/>
    <mergeCell ref="A126:F126"/>
    <mergeCell ref="A141:G141"/>
    <mergeCell ref="A158:G158"/>
    <mergeCell ref="A157:F157"/>
    <mergeCell ref="P2:U2"/>
    <mergeCell ref="V2:V3"/>
    <mergeCell ref="C2:C3"/>
    <mergeCell ref="W2:W3"/>
    <mergeCell ref="X2:X3"/>
    <mergeCell ref="H47:H48"/>
    <mergeCell ref="I47:I48"/>
    <mergeCell ref="G2:G3"/>
    <mergeCell ref="J2:J3"/>
    <mergeCell ref="J47:J48"/>
    <mergeCell ref="K2:K3"/>
    <mergeCell ref="L2:L3"/>
    <mergeCell ref="M2:O2"/>
    <mergeCell ref="A4:E4"/>
    <mergeCell ref="A2:A3"/>
    <mergeCell ref="G47:G48"/>
    <mergeCell ref="D2:D3"/>
    <mergeCell ref="E2:E3"/>
    <mergeCell ref="L166:L169"/>
    <mergeCell ref="C175:C176"/>
    <mergeCell ref="F175:F176"/>
    <mergeCell ref="G175:G176"/>
    <mergeCell ref="H175:H176"/>
    <mergeCell ref="I175:I176"/>
    <mergeCell ref="K175:K176"/>
    <mergeCell ref="J175:J176"/>
    <mergeCell ref="A127:G127"/>
    <mergeCell ref="K210:K212"/>
    <mergeCell ref="E214:F214"/>
    <mergeCell ref="G214:I214"/>
    <mergeCell ref="A213:F213"/>
    <mergeCell ref="A164:F164"/>
    <mergeCell ref="A172:F172"/>
    <mergeCell ref="A165:G165"/>
    <mergeCell ref="A152:F152"/>
    <mergeCell ref="A153:G153"/>
    <mergeCell ref="V175:V176"/>
    <mergeCell ref="A201:G201"/>
    <mergeCell ref="A207:F207"/>
    <mergeCell ref="A208:G208"/>
    <mergeCell ref="A200:F200"/>
    <mergeCell ref="A198:G198"/>
    <mergeCell ref="A197:F197"/>
    <mergeCell ref="A191:G191"/>
    <mergeCell ref="A190:F190"/>
    <mergeCell ref="A183:F183"/>
    <mergeCell ref="A184:G184"/>
  </mergeCells>
  <phoneticPr fontId="5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75" orientation="landscape" r:id="rId1"/>
  <headerFooter alignWithMargins="0">
    <oddFooter>Strona &amp;P z &amp;N</oddFooter>
  </headerFooter>
  <rowBreaks count="3" manualBreakCount="3">
    <brk id="140" max="26" man="1"/>
    <brk id="172" max="26" man="1"/>
    <brk id="200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budynki</vt:lpstr>
      <vt:lpstr>budynki!Obszar_wydruku</vt:lpstr>
    </vt:vector>
  </TitlesOfParts>
  <Company>MedicEuro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załączniki</dc:title>
  <dc:creator>MAXIMUS BROKER</dc:creator>
  <cp:lastModifiedBy>Justyna Janczak</cp:lastModifiedBy>
  <cp:lastPrinted>2017-11-23T08:58:27Z</cp:lastPrinted>
  <dcterms:created xsi:type="dcterms:W3CDTF">2004-04-21T13:58:08Z</dcterms:created>
  <dcterms:modified xsi:type="dcterms:W3CDTF">2017-11-23T12:35:59Z</dcterms:modified>
</cp:coreProperties>
</file>